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0"/>
  </bookViews>
  <sheets>
    <sheet name="2013 - příjmy" sheetId="1" r:id="rId1"/>
    <sheet name="2013 - výdaje" sheetId="2" r:id="rId2"/>
    <sheet name="2013 - výdaje, volný list" sheetId="3" r:id="rId3"/>
    <sheet name="2013 - příjmy z činnosti" sheetId="4" r:id="rId4"/>
  </sheets>
  <definedNames>
    <definedName name="_xlnm.Print_Area" localSheetId="2">'2013 - výdaje, volný list'!$A$1:$F$43</definedName>
  </definedNames>
  <calcPr fullCalcOnLoad="1"/>
</workbook>
</file>

<file path=xl/sharedStrings.xml><?xml version="1.0" encoding="utf-8"?>
<sst xmlns="http://schemas.openxmlformats.org/spreadsheetml/2006/main" count="323" uniqueCount="269">
  <si>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</si>
  <si>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</si>
  <si>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</si>
  <si>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</si>
  <si>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</si>
  <si>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</si>
  <si>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</si>
  <si>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</si>
  <si>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</si>
  <si>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</si>
  <si>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</si>
  <si>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</si>
  <si>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</si>
  <si>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</si>
  <si>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</si>
  <si>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</si>
  <si>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</si>
  <si>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</si>
  <si>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</si>
  <si>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</si>
  <si>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</si>
  <si>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</si>
  <si>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</si>
  <si>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</si>
  <si>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</si>
  <si>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</si>
  <si>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</si>
  <si>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</si>
  <si>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</si>
  <si>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</si>
  <si>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</si>
  <si>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</si>
  <si>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</si>
  <si>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</si>
  <si>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</si>
  <si>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</si>
  <si>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</si>
  <si>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</si>
  <si>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</si>
  <si>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</si>
  <si>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</si>
  <si>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</si>
  <si>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</si>
  <si>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</si>
  <si>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</si>
  <si>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</si>
  <si>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</si>
  <si>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</si>
  <si>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</si>
  <si>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</si>
  <si>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</si>
  <si>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</si>
  <si>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</si>
  <si>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</si>
  <si>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</si>
  <si>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</si>
  <si>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</si>
  <si>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</si>
  <si>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</si>
  <si>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</si>
  <si>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</si>
  <si>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</si>
  <si>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</si>
  <si>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</si>
  <si>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</si>
  <si>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</si>
  <si>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</si>
  <si>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</si>
  <si>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</si>
  <si>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</si>
  <si>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</si>
  <si>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</si>
  <si>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</si>
  <si>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</si>
  <si>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</si>
  <si>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</si>
  <si>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</si>
  <si>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</si>
  <si>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</si>
  <si>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</si>
  <si>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</si>
  <si>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</si>
  <si>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</si>
  <si>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</si>
  <si>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</si>
  <si>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</si>
  <si>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</si>
  <si>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</si>
  <si>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</si>
  <si>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</si>
  <si>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</si>
  <si>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</si>
  <si>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</si>
  <si>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</si>
  <si>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</si>
  <si>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</si>
  <si>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</si>
  <si>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</si>
  <si>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</si>
  <si>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</si>
  <si>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</si>
  <si>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</si>
  <si>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</si>
  <si>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</si>
  <si>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</si>
  <si>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</si>
  <si>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</si>
  <si>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</si>
  <si>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</si>
  <si>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</si>
  <si>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</si>
  <si>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</si>
  <si>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</si>
  <si>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</si>
  <si>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</si>
  <si>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</si>
  <si>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</si>
  <si>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</si>
  <si>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</si>
  <si>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</si>
  <si>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</si>
  <si>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</si>
  <si>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</si>
  <si>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</si>
  <si>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</si>
  <si>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</si>
  <si>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</si>
  <si>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</si>
  <si>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</si>
  <si>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</si>
  <si>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</si>
  <si>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</si>
  <si>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</si>
  <si>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</si>
  <si>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</si>
  <si>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</si>
  <si>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</si>
  <si>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</si>
  <si>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</si>
  <si>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</si>
  <si>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</si>
  <si>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</si>
  <si>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</si>
  <si>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</si>
  <si>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</si>
  <si>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</si>
  <si>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</si>
  <si>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</si>
  <si>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</si>
  <si>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</si>
  <si>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</si>
  <si>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</si>
  <si>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</si>
  <si>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</si>
  <si>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</si>
  <si>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</si>
  <si>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</si>
  <si>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</si>
  <si>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</si>
  <si>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</si>
  <si>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</si>
  <si>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</si>
  <si>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</si>
  <si>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</si>
  <si>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</si>
  <si>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</si>
  <si>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</si>
  <si>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</si>
  <si>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</si>
  <si>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</si>
  <si>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</si>
  <si>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</si>
  <si>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</si>
  <si>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</si>
  <si>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</si>
  <si>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</si>
  <si>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</si>
  <si>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</si>
  <si>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</si>
  <si>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</si>
  <si>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</si>
  <si>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</si>
  <si>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</si>
  <si>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</si>
  <si>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</si>
  <si>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</si>
  <si>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</si>
  <si>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</si>
  <si>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</si>
  <si>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</si>
  <si>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</si>
  <si>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</si>
  <si>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</si>
  <si>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</si>
  <si>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</si>
  <si>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</si>
  <si>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</si>
  <si>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</si>
  <si>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</si>
  <si>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</si>
  <si>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</si>
  <si>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</si>
  <si>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</si>
  <si>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</si>
  <si>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</si>
  <si>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</si>
  <si>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</si>
  <si>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</si>
  <si>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</si>
  <si>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</si>
  <si>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</si>
  <si>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</si>
  <si>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</si>
  <si>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</si>
  <si>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</si>
  <si>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</si>
  <si>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</si>
  <si>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</si>
  <si>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</si>
  <si>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</si>
  <si>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</si>
  <si>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</si>
  <si>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</si>
  <si>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</si>
  <si>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</si>
  <si>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</si>
  <si>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</si>
  <si>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</si>
  <si>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</si>
  <si>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</si>
  <si>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</si>
  <si>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</si>
  <si>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</si>
  <si>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</si>
  <si>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</si>
  <si>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</si>
  <si>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</si>
  <si>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</si>
  <si>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</si>
  <si>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</si>
  <si>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</si>
  <si>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</si>
  <si>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</si>
  <si>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</si>
  <si>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</si>
  <si>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</si>
  <si>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</si>
  <si>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</si>
  <si>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</si>
  <si>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r>
      <t xml:space="preserve">ROZPOČET  NA  ROK  2 0 1 3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</si>
  <si>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KKLUČOV</t>
  </si>
  <si>
    <t>TŘEBÍČ</t>
  </si>
  <si>
    <t>LES</t>
  </si>
  <si>
    <t>doprava bezpečnost</t>
  </si>
  <si>
    <t>KLUČOV</t>
  </si>
  <si>
    <t>Rokytná Mikroregion</t>
  </si>
  <si>
    <t>daně poplatky</t>
  </si>
  <si>
    <t>vodárenská</t>
  </si>
  <si>
    <t>TKO</t>
  </si>
  <si>
    <t>zboží k prodeji</t>
  </si>
  <si>
    <t>školení</t>
  </si>
  <si>
    <t>věcné dary</t>
  </si>
  <si>
    <t>dary občanská sdružení</t>
  </si>
  <si>
    <t>církev</t>
  </si>
  <si>
    <t>transfer</t>
  </si>
  <si>
    <t>platy daní</t>
  </si>
  <si>
    <t>dary obyvatelstvu</t>
  </si>
  <si>
    <t>volný čas dětí</t>
  </si>
  <si>
    <r>
      <t xml:space="preserve">ROZPOČET NA ROK   </t>
    </r>
    <r>
      <rPr>
        <b/>
        <sz val="22"/>
        <rFont val="Arial"/>
        <family val="2"/>
      </rPr>
      <t>2 0 14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</si>
</sst>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 indent="3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4" xfId="0" applyNumberFormat="1" applyFont="1" applyFill="1" applyBorder="1" applyAlignment="1">
      <alignment horizontal="center"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wrapText="1"/>
    </xf>
    <xf numFmtId="0" fontId="36" fillId="33" borderId="58" xfId="0" applyFont="1" applyFill="1" applyBorder="1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2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left" vertical="top" wrapText="1"/>
    </xf>
    <xf numFmtId="0" fontId="10" fillId="33" borderId="56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55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6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vertical="top" wrapText="1"/>
    </xf>
    <xf numFmtId="0" fontId="7" fillId="33" borderId="65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4" fillId="33" borderId="53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229</v>
      </c>
      <c r="B1" t="s">
        <v>250</v>
      </c>
      <c r="C1" s="44" t="s">
        <v>251</v>
      </c>
    </row>
    <row r="3" ht="12.75" customHeight="1">
      <c r="A3" s="2"/>
    </row>
    <row r="4" spans="1:4" ht="27.75">
      <c r="A4" s="143" t="s">
        <v>268</v>
      </c>
      <c r="B4" s="143"/>
      <c r="C4" s="143"/>
      <c r="D4" s="143"/>
    </row>
    <row r="7" spans="1:3" ht="18">
      <c r="A7" s="139" t="s">
        <v>244</v>
      </c>
      <c r="C7" s="141"/>
    </row>
    <row r="8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19" customFormat="1" ht="15.75" customHeight="1" thickBot="1">
      <c r="A12" s="40">
        <v>1</v>
      </c>
      <c r="B12" s="41" t="s">
        <v>5</v>
      </c>
      <c r="C12" s="36" t="s">
        <v>242</v>
      </c>
      <c r="D12" s="138">
        <f>'2013 - příjmy z činnosti'!T34</f>
        <v>141200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31">
        <v>300000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22000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350000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/>
    </row>
    <row r="18" spans="1:4" s="19" customFormat="1" ht="15.75" customHeight="1">
      <c r="A18" s="16">
        <v>7</v>
      </c>
      <c r="B18" s="22">
        <v>1211</v>
      </c>
      <c r="C18" s="23" t="s">
        <v>149</v>
      </c>
      <c r="D18" s="18">
        <v>518800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>
        <v>200</v>
      </c>
    </row>
    <row r="20" spans="1:4" s="19" customFormat="1" ht="15.75" customHeight="1">
      <c r="A20" s="16">
        <v>9</v>
      </c>
      <c r="B20" s="22">
        <v>1340</v>
      </c>
      <c r="C20" s="23" t="s">
        <v>248</v>
      </c>
      <c r="D20" s="18">
        <v>80000</v>
      </c>
    </row>
    <row r="21" spans="1:4" s="19" customFormat="1" ht="15.75" customHeight="1">
      <c r="A21" s="16">
        <v>10</v>
      </c>
      <c r="B21" s="22">
        <v>1341</v>
      </c>
      <c r="C21" s="23" t="s">
        <v>12</v>
      </c>
      <c r="D21" s="18">
        <v>2000</v>
      </c>
    </row>
    <row r="22" spans="1:4" s="19" customFormat="1" ht="15.75" customHeight="1">
      <c r="A22" s="16">
        <v>11</v>
      </c>
      <c r="B22" s="22">
        <v>1342</v>
      </c>
      <c r="C22" s="23" t="s">
        <v>187</v>
      </c>
      <c r="D22" s="18"/>
    </row>
    <row r="23" spans="1:4" s="19" customFormat="1" ht="15.75" customHeight="1">
      <c r="A23" s="16">
        <v>12</v>
      </c>
      <c r="B23" s="22">
        <v>1343</v>
      </c>
      <c r="C23" s="23" t="s">
        <v>13</v>
      </c>
      <c r="D23" s="18">
        <v>500</v>
      </c>
    </row>
    <row r="24" spans="1:4" s="19" customFormat="1" ht="15.75" customHeight="1">
      <c r="A24" s="16">
        <v>13</v>
      </c>
      <c r="B24" s="22">
        <v>1344</v>
      </c>
      <c r="C24" s="23" t="s">
        <v>14</v>
      </c>
      <c r="D24" s="18"/>
    </row>
    <row r="25" spans="1:4" s="19" customFormat="1" ht="15.75" customHeight="1">
      <c r="A25" s="16">
        <v>14</v>
      </c>
      <c r="B25" s="22">
        <v>1345</v>
      </c>
      <c r="C25" s="23" t="s">
        <v>190</v>
      </c>
      <c r="D25" s="18"/>
    </row>
    <row r="26" spans="1:4" s="19" customFormat="1" ht="15.75" customHeight="1">
      <c r="A26" s="16">
        <v>15</v>
      </c>
      <c r="B26" s="22">
        <v>1347</v>
      </c>
      <c r="C26" s="23" t="s">
        <v>15</v>
      </c>
      <c r="D26" s="18"/>
    </row>
    <row r="27" spans="1:4" s="19" customFormat="1" ht="15.75" customHeight="1">
      <c r="A27" s="16">
        <v>16</v>
      </c>
      <c r="B27" s="22">
        <v>1511</v>
      </c>
      <c r="C27" s="23" t="s">
        <v>16</v>
      </c>
      <c r="D27" s="18">
        <v>200000</v>
      </c>
    </row>
    <row r="28" spans="1:4" s="19" customFormat="1" ht="15.75" customHeight="1">
      <c r="A28" s="16">
        <v>17</v>
      </c>
      <c r="B28" s="24">
        <v>1113</v>
      </c>
      <c r="C28" s="24"/>
      <c r="D28" s="18">
        <v>36000</v>
      </c>
    </row>
    <row r="29" spans="1:4" s="19" customFormat="1" ht="15.75" customHeight="1" thickBot="1">
      <c r="A29" s="38">
        <v>18</v>
      </c>
      <c r="B29" s="33">
        <v>1351</v>
      </c>
      <c r="C29" s="33"/>
      <c r="D29" s="34">
        <v>6000</v>
      </c>
    </row>
    <row r="30" spans="1:4" s="19" customFormat="1" ht="15.75" customHeight="1" thickBot="1">
      <c r="A30" s="39">
        <v>19</v>
      </c>
      <c r="B30" s="35" t="s">
        <v>5</v>
      </c>
      <c r="C30" s="36" t="s">
        <v>191</v>
      </c>
      <c r="D30" s="37">
        <f>SUM(D14:D29)</f>
        <v>1515500</v>
      </c>
    </row>
    <row r="31" spans="1:4" s="19" customFormat="1" ht="15.7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234</v>
      </c>
      <c r="D32" s="18">
        <v>54400</v>
      </c>
    </row>
    <row r="33" spans="1:4" s="19" customFormat="1" ht="15.75" customHeight="1">
      <c r="A33" s="25" t="s">
        <v>150</v>
      </c>
      <c r="B33" s="24"/>
      <c r="C33" s="26" t="s">
        <v>18</v>
      </c>
      <c r="D33" s="18">
        <v>54400</v>
      </c>
    </row>
    <row r="34" spans="1:4" s="19" customFormat="1" ht="15.75" customHeight="1">
      <c r="A34" s="25" t="s">
        <v>151</v>
      </c>
      <c r="B34" s="24"/>
      <c r="C34" s="27" t="s">
        <v>192</v>
      </c>
      <c r="D34" s="18"/>
    </row>
    <row r="35" spans="1:4" s="19" customFormat="1" ht="15.75" customHeight="1">
      <c r="A35" s="16">
        <v>22</v>
      </c>
      <c r="B35" s="22">
        <v>4121</v>
      </c>
      <c r="C35" s="23" t="s">
        <v>235</v>
      </c>
      <c r="D35" s="18"/>
    </row>
    <row r="36" spans="1:4" s="19" customFormat="1" ht="15.75" customHeight="1" thickBot="1">
      <c r="A36" s="38">
        <v>23</v>
      </c>
      <c r="B36" s="33"/>
      <c r="C36" s="33"/>
      <c r="D36" s="34"/>
    </row>
    <row r="37" spans="1:4" s="19" customFormat="1" ht="15.75" customHeight="1" thickBot="1" thickTop="1">
      <c r="A37" s="59">
        <v>24</v>
      </c>
      <c r="B37" s="60" t="s">
        <v>5</v>
      </c>
      <c r="C37" s="62" t="s">
        <v>226</v>
      </c>
      <c r="D37" s="61">
        <f>D12+D30+D32+D35</f>
        <v>1711100</v>
      </c>
    </row>
    <row r="38" spans="1:4" s="19" customFormat="1" ht="15.75" customHeight="1" thickTop="1">
      <c r="A38" s="16">
        <v>25</v>
      </c>
      <c r="B38" s="22">
        <v>8115</v>
      </c>
      <c r="C38" s="23" t="s">
        <v>19</v>
      </c>
      <c r="D38" s="18">
        <v>3000000</v>
      </c>
    </row>
    <row r="39" spans="1:4" s="19" customFormat="1" ht="15.75" customHeight="1">
      <c r="A39" s="16">
        <v>26</v>
      </c>
      <c r="B39" s="31">
        <v>8123</v>
      </c>
      <c r="C39" s="32" t="s">
        <v>147</v>
      </c>
      <c r="D39" s="18"/>
    </row>
    <row r="40" spans="1:4" s="19" customFormat="1" ht="15" customHeight="1">
      <c r="A40" s="28">
        <v>27</v>
      </c>
      <c r="B40" s="31">
        <v>8124</v>
      </c>
      <c r="C40" s="32" t="s">
        <v>148</v>
      </c>
      <c r="D40" s="18"/>
    </row>
    <row r="41" spans="1:4" s="68" customFormat="1" ht="12.75" customHeight="1">
      <c r="A41" s="144"/>
      <c r="B41" s="145"/>
      <c r="C41" s="146"/>
      <c r="D41" s="153">
        <f>D37+D38+D39+D40</f>
        <v>4711100</v>
      </c>
    </row>
    <row r="42" spans="1:4" s="68" customFormat="1" ht="12.75" customHeight="1">
      <c r="A42" s="147" t="s">
        <v>188</v>
      </c>
      <c r="B42" s="148"/>
      <c r="C42" s="149"/>
      <c r="D42" s="154"/>
    </row>
    <row r="43" spans="1:4" s="68" customFormat="1" ht="12.75" customHeight="1" thickBot="1">
      <c r="A43" s="150" t="s">
        <v>153</v>
      </c>
      <c r="B43" s="151"/>
      <c r="C43" s="152"/>
      <c r="D43" s="155"/>
    </row>
    <row r="44" spans="1:4" ht="12.75" customHeight="1" thickTop="1">
      <c r="A44" s="42"/>
      <c r="B44" s="42"/>
      <c r="C44" s="42"/>
      <c r="D44" s="43"/>
    </row>
    <row r="45" ht="12" customHeight="1">
      <c r="A45" t="s">
        <v>231</v>
      </c>
    </row>
    <row r="46" ht="12" customHeight="1"/>
    <row r="47" ht="12.75" customHeight="1">
      <c r="A47" s="7" t="s">
        <v>152</v>
      </c>
    </row>
    <row r="48" ht="12.75" customHeight="1"/>
    <row r="49" spans="1:3" ht="12.75" customHeight="1">
      <c r="A49" s="57"/>
      <c r="B49" s="58"/>
      <c r="C49" s="44" t="s">
        <v>227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409.5">
      <c r="A105" s="13"/>
      <c r="B105" s="13"/>
      <c r="C105" s="13"/>
      <c r="D105" s="13"/>
      <c r="E105" s="13"/>
      <c r="F105" s="13"/>
    </row>
    <row r="106" ht="15.75">
      <c r="A106" s="4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5536"/>
  <sheetViews>
    <sheetView zoomScale="75" zoomScaleNormal="75" zoomScalePageLayoutView="0" workbookViewId="0" topLeftCell="A1">
      <pane xSplit="4" ySplit="8" topLeftCell="E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G48" sqref="AG48:AG49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12" max="12" width="12.125" style="0" bestFit="1" customWidth="1"/>
    <col min="22" max="22" width="12.125" style="0" bestFit="1" customWidth="1"/>
    <col min="32" max="32" width="11.25390625" style="0" customWidth="1"/>
    <col min="33" max="33" width="6.375" style="0" customWidth="1"/>
  </cols>
  <sheetData>
    <row r="1" spans="1:19" ht="18.75">
      <c r="A1" s="53" t="s">
        <v>245</v>
      </c>
      <c r="G1" s="141"/>
      <c r="Q1" t="s">
        <v>170</v>
      </c>
      <c r="S1" t="s">
        <v>168</v>
      </c>
    </row>
    <row r="2" spans="1:32" ht="16.5" thickBot="1">
      <c r="A2" s="1"/>
      <c r="R2" t="s">
        <v>169</v>
      </c>
      <c r="AF2" s="47" t="s">
        <v>171</v>
      </c>
    </row>
    <row r="3" spans="1:33" s="68" customFormat="1" ht="16.5" thickTop="1">
      <c r="A3" s="172" t="s">
        <v>110</v>
      </c>
      <c r="B3" s="79"/>
      <c r="C3" s="175" t="s">
        <v>111</v>
      </c>
      <c r="D3" s="176"/>
      <c r="E3" s="80" t="s">
        <v>34</v>
      </c>
      <c r="F3" s="80" t="s">
        <v>37</v>
      </c>
      <c r="G3" s="80" t="s">
        <v>155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156" t="s">
        <v>161</v>
      </c>
      <c r="N3" s="156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80" t="s">
        <v>216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80" t="s">
        <v>86</v>
      </c>
      <c r="AB3" s="80" t="s">
        <v>162</v>
      </c>
      <c r="AC3" s="80" t="s">
        <v>90</v>
      </c>
      <c r="AD3" s="80" t="s">
        <v>93</v>
      </c>
      <c r="AE3" s="108" t="s">
        <v>93</v>
      </c>
      <c r="AF3" s="111"/>
      <c r="AG3" s="81"/>
    </row>
    <row r="4" spans="1:33" s="68" customFormat="1" ht="12.75" customHeight="1">
      <c r="A4" s="173"/>
      <c r="B4" s="70" t="s">
        <v>29</v>
      </c>
      <c r="C4" s="177"/>
      <c r="D4" s="178"/>
      <c r="E4" s="82" t="s">
        <v>35</v>
      </c>
      <c r="F4" s="82" t="s">
        <v>38</v>
      </c>
      <c r="G4" s="82" t="s">
        <v>156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157"/>
      <c r="N4" s="157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214</v>
      </c>
      <c r="T4" s="82" t="s">
        <v>67</v>
      </c>
      <c r="U4" s="82"/>
      <c r="V4" s="82" t="s">
        <v>217</v>
      </c>
      <c r="W4" s="82" t="s">
        <v>72</v>
      </c>
      <c r="X4" s="82" t="s">
        <v>76</v>
      </c>
      <c r="Y4" s="82" t="s">
        <v>74</v>
      </c>
      <c r="Z4" s="82" t="s">
        <v>82</v>
      </c>
      <c r="AA4" s="82" t="s">
        <v>87</v>
      </c>
      <c r="AB4" s="82" t="s">
        <v>163</v>
      </c>
      <c r="AC4" s="82" t="s">
        <v>91</v>
      </c>
      <c r="AD4" s="82" t="s">
        <v>94</v>
      </c>
      <c r="AE4" s="42" t="s">
        <v>88</v>
      </c>
      <c r="AF4" s="112" t="s">
        <v>81</v>
      </c>
      <c r="AG4" s="83" t="s">
        <v>27</v>
      </c>
    </row>
    <row r="5" spans="1:33" s="68" customFormat="1" ht="12.75" customHeight="1">
      <c r="A5" s="173"/>
      <c r="B5" s="70" t="s">
        <v>30</v>
      </c>
      <c r="C5" s="177"/>
      <c r="D5" s="178"/>
      <c r="E5" s="82" t="s">
        <v>36</v>
      </c>
      <c r="F5" s="82" t="s">
        <v>39</v>
      </c>
      <c r="G5" s="82" t="s">
        <v>157</v>
      </c>
      <c r="H5" s="82" t="s">
        <v>42</v>
      </c>
      <c r="I5" s="82" t="s">
        <v>212</v>
      </c>
      <c r="J5" s="82" t="s">
        <v>49</v>
      </c>
      <c r="K5" s="82" t="s">
        <v>160</v>
      </c>
      <c r="L5" s="82" t="s">
        <v>56</v>
      </c>
      <c r="M5" s="157"/>
      <c r="N5" s="157"/>
      <c r="O5" s="82" t="s">
        <v>60</v>
      </c>
      <c r="P5" s="84"/>
      <c r="Q5" s="82" t="s">
        <v>213</v>
      </c>
      <c r="R5" s="84"/>
      <c r="S5" s="82" t="s">
        <v>72</v>
      </c>
      <c r="T5" s="82" t="s">
        <v>68</v>
      </c>
      <c r="U5" s="84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82" t="s">
        <v>88</v>
      </c>
      <c r="AB5" s="82" t="s">
        <v>164</v>
      </c>
      <c r="AC5" s="82" t="s">
        <v>92</v>
      </c>
      <c r="AD5" s="82" t="s">
        <v>95</v>
      </c>
      <c r="AE5" s="42" t="s">
        <v>164</v>
      </c>
      <c r="AF5" s="112" t="s">
        <v>96</v>
      </c>
      <c r="AG5" s="83" t="s">
        <v>28</v>
      </c>
    </row>
    <row r="6" spans="1:33" s="68" customFormat="1" ht="12.75">
      <c r="A6" s="173"/>
      <c r="B6" s="70" t="s">
        <v>22</v>
      </c>
      <c r="C6" s="177"/>
      <c r="D6" s="178"/>
      <c r="E6" s="85" t="s">
        <v>209</v>
      </c>
      <c r="F6" s="84"/>
      <c r="G6" s="82" t="s">
        <v>158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157"/>
      <c r="N6" s="157"/>
      <c r="O6" s="84"/>
      <c r="P6" s="84"/>
      <c r="Q6" s="84"/>
      <c r="R6" s="84"/>
      <c r="S6" s="82" t="s">
        <v>215</v>
      </c>
      <c r="T6" s="82" t="s">
        <v>69</v>
      </c>
      <c r="U6" s="84"/>
      <c r="V6" s="84"/>
      <c r="W6" s="82" t="s">
        <v>74</v>
      </c>
      <c r="X6" s="82" t="s">
        <v>78</v>
      </c>
      <c r="Y6" s="84"/>
      <c r="Z6" s="82" t="s">
        <v>84</v>
      </c>
      <c r="AA6" s="82" t="s">
        <v>89</v>
      </c>
      <c r="AB6" s="85" t="s">
        <v>165</v>
      </c>
      <c r="AC6" s="84"/>
      <c r="AD6" s="82" t="s">
        <v>39</v>
      </c>
      <c r="AE6" s="42" t="s">
        <v>165</v>
      </c>
      <c r="AF6" s="113"/>
      <c r="AG6" s="83"/>
    </row>
    <row r="7" spans="1:33" s="68" customFormat="1" ht="12.75">
      <c r="A7" s="173"/>
      <c r="B7" s="70" t="s">
        <v>25</v>
      </c>
      <c r="C7" s="177"/>
      <c r="D7" s="178"/>
      <c r="E7" s="86" t="s">
        <v>210</v>
      </c>
      <c r="F7" s="87"/>
      <c r="G7" s="29" t="s">
        <v>159</v>
      </c>
      <c r="H7" s="29" t="s">
        <v>211</v>
      </c>
      <c r="I7" s="29" t="s">
        <v>46</v>
      </c>
      <c r="J7" s="87"/>
      <c r="K7" s="87"/>
      <c r="L7" s="87"/>
      <c r="M7" s="158"/>
      <c r="N7" s="158"/>
      <c r="O7" s="87"/>
      <c r="P7" s="87"/>
      <c r="Q7" s="87"/>
      <c r="R7" s="87"/>
      <c r="S7" s="87"/>
      <c r="T7" s="87"/>
      <c r="U7" s="87"/>
      <c r="V7" s="87"/>
      <c r="W7" s="87"/>
      <c r="X7" s="29" t="s">
        <v>79</v>
      </c>
      <c r="Y7" s="87"/>
      <c r="Z7" s="29" t="s">
        <v>85</v>
      </c>
      <c r="AA7" s="87"/>
      <c r="AB7" s="86" t="s">
        <v>166</v>
      </c>
      <c r="AC7" s="87"/>
      <c r="AD7" s="87"/>
      <c r="AE7" s="109" t="s">
        <v>167</v>
      </c>
      <c r="AF7" s="114"/>
      <c r="AG7" s="88"/>
    </row>
    <row r="8" spans="1:33" s="68" customFormat="1" ht="18.75">
      <c r="A8" s="174"/>
      <c r="B8" s="6"/>
      <c r="C8" s="179"/>
      <c r="D8" s="180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5164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5321</v>
      </c>
      <c r="AB8" s="89">
        <v>5331</v>
      </c>
      <c r="AC8" s="89">
        <v>6121</v>
      </c>
      <c r="AD8" s="89" t="s">
        <v>97</v>
      </c>
      <c r="AE8" s="110">
        <v>6351</v>
      </c>
      <c r="AF8" s="115"/>
      <c r="AG8" s="12"/>
    </row>
    <row r="9" spans="1:33" ht="27.75" customHeight="1">
      <c r="A9" s="30">
        <v>1</v>
      </c>
      <c r="B9" s="50">
        <v>1019</v>
      </c>
      <c r="C9" s="161" t="s">
        <v>172</v>
      </c>
      <c r="D9" s="162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27"/>
      <c r="AF9" s="10">
        <f>SUM(E9:AE9)</f>
        <v>0</v>
      </c>
      <c r="AG9" s="54">
        <v>1</v>
      </c>
    </row>
    <row r="10" spans="1:33" ht="27.75" customHeight="1">
      <c r="A10" s="30">
        <v>2</v>
      </c>
      <c r="B10" s="50">
        <v>1031</v>
      </c>
      <c r="C10" s="161" t="s">
        <v>252</v>
      </c>
      <c r="D10" s="162"/>
      <c r="E10" s="132"/>
      <c r="F10" s="46"/>
      <c r="G10" s="46"/>
      <c r="H10" s="46"/>
      <c r="I10" s="46"/>
      <c r="J10" s="46"/>
      <c r="K10" s="46"/>
      <c r="L10" s="46">
        <v>10000</v>
      </c>
      <c r="M10" s="46"/>
      <c r="N10" s="46"/>
      <c r="O10" s="46"/>
      <c r="P10" s="46"/>
      <c r="Q10" s="46"/>
      <c r="R10" s="46"/>
      <c r="S10" s="46"/>
      <c r="T10" s="46"/>
      <c r="U10" s="46"/>
      <c r="V10" s="46">
        <v>1000</v>
      </c>
      <c r="W10" s="46"/>
      <c r="X10" s="46"/>
      <c r="Y10" s="46"/>
      <c r="Z10" s="46"/>
      <c r="AA10" s="46"/>
      <c r="AB10" s="46"/>
      <c r="AC10" s="46"/>
      <c r="AD10" s="46"/>
      <c r="AE10" s="127"/>
      <c r="AF10" s="10">
        <f>SUM(E10:AE10)</f>
        <v>11000</v>
      </c>
      <c r="AG10" s="54">
        <v>2</v>
      </c>
    </row>
    <row r="11" spans="1:33" ht="27.75" customHeight="1">
      <c r="A11" s="30">
        <v>3</v>
      </c>
      <c r="B11" s="51">
        <v>1</v>
      </c>
      <c r="C11" s="159" t="s">
        <v>195</v>
      </c>
      <c r="D11" s="160"/>
      <c r="E11" s="46">
        <f>SUM(E9:E10)</f>
        <v>0</v>
      </c>
      <c r="F11" s="46">
        <f aca="true" t="shared" si="0" ref="F11:AE11">SUM(F9:F10)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10000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0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1000</v>
      </c>
      <c r="W11" s="46">
        <f t="shared" si="0"/>
        <v>0</v>
      </c>
      <c r="X11" s="46">
        <f t="shared" si="0"/>
        <v>0</v>
      </c>
      <c r="Y11" s="46">
        <f t="shared" si="0"/>
        <v>0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134">
        <f>SUM(E11:AE11)</f>
        <v>11000</v>
      </c>
      <c r="AG11" s="54">
        <v>3</v>
      </c>
    </row>
    <row r="12" spans="1:33" ht="27.75" customHeight="1">
      <c r="A12" s="30">
        <v>4</v>
      </c>
      <c r="B12" s="50">
        <v>2141</v>
      </c>
      <c r="C12" s="161" t="s">
        <v>236</v>
      </c>
      <c r="D12" s="162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7"/>
      <c r="AF12" s="10">
        <f aca="true" t="shared" si="1" ref="AF12:AF46">SUM(E12:AE12)</f>
        <v>0</v>
      </c>
      <c r="AG12" s="54">
        <v>4</v>
      </c>
    </row>
    <row r="13" spans="1:33" ht="27.75" customHeight="1">
      <c r="A13" s="30">
        <v>5</v>
      </c>
      <c r="B13" s="50">
        <v>2143</v>
      </c>
      <c r="C13" s="161" t="s">
        <v>237</v>
      </c>
      <c r="D13" s="162"/>
      <c r="E13" s="13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7"/>
      <c r="AF13" s="10">
        <f t="shared" si="1"/>
        <v>0</v>
      </c>
      <c r="AG13" s="54">
        <v>5</v>
      </c>
    </row>
    <row r="14" spans="1:33" ht="27.75" customHeight="1">
      <c r="A14" s="30">
        <v>6</v>
      </c>
      <c r="B14" s="50">
        <v>2212</v>
      </c>
      <c r="C14" s="161" t="s">
        <v>98</v>
      </c>
      <c r="D14" s="16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v>250000</v>
      </c>
      <c r="W14" s="46">
        <v>200000</v>
      </c>
      <c r="X14" s="46"/>
      <c r="Y14" s="46"/>
      <c r="Z14" s="46"/>
      <c r="AA14" s="46"/>
      <c r="AB14" s="46"/>
      <c r="AC14" s="46"/>
      <c r="AD14" s="46"/>
      <c r="AE14" s="127"/>
      <c r="AF14" s="10">
        <f t="shared" si="1"/>
        <v>450000</v>
      </c>
      <c r="AG14" s="54">
        <v>6</v>
      </c>
    </row>
    <row r="15" spans="1:33" ht="27.75" customHeight="1">
      <c r="A15" s="30">
        <v>7</v>
      </c>
      <c r="B15" s="50">
        <v>2221</v>
      </c>
      <c r="C15" s="161" t="s">
        <v>99</v>
      </c>
      <c r="D15" s="16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27"/>
      <c r="AF15" s="10">
        <f t="shared" si="1"/>
        <v>0</v>
      </c>
      <c r="AG15" s="54">
        <v>7</v>
      </c>
    </row>
    <row r="16" spans="1:33" ht="27.75" customHeight="1">
      <c r="A16" s="30">
        <v>8</v>
      </c>
      <c r="B16" s="50">
        <v>2223</v>
      </c>
      <c r="C16" s="161" t="s">
        <v>253</v>
      </c>
      <c r="D16" s="162"/>
      <c r="E16" s="46"/>
      <c r="F16" s="46"/>
      <c r="G16" s="46"/>
      <c r="H16" s="46"/>
      <c r="I16" s="46"/>
      <c r="J16" s="46"/>
      <c r="K16" s="46">
        <v>198792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>
        <v>30000</v>
      </c>
      <c r="X16" s="46"/>
      <c r="Y16" s="46"/>
      <c r="Z16" s="46"/>
      <c r="AA16" s="46"/>
      <c r="AB16" s="46"/>
      <c r="AC16" s="46"/>
      <c r="AD16" s="46"/>
      <c r="AE16" s="127"/>
      <c r="AF16" s="10">
        <f t="shared" si="1"/>
        <v>228792</v>
      </c>
      <c r="AG16" s="54">
        <v>8</v>
      </c>
    </row>
    <row r="17" spans="1:33" ht="27.75" customHeight="1">
      <c r="A17" s="30">
        <v>9</v>
      </c>
      <c r="B17" s="50">
        <v>2310</v>
      </c>
      <c r="C17" s="161" t="s">
        <v>100</v>
      </c>
      <c r="D17" s="162"/>
      <c r="E17" s="46"/>
      <c r="F17" s="46"/>
      <c r="G17" s="46"/>
      <c r="H17" s="46"/>
      <c r="I17" s="46"/>
      <c r="J17" s="46"/>
      <c r="K17" s="46"/>
      <c r="L17" s="46"/>
      <c r="M17" s="46">
        <v>10000</v>
      </c>
      <c r="N17" s="46"/>
      <c r="O17" s="46"/>
      <c r="P17" s="46"/>
      <c r="Q17" s="46"/>
      <c r="R17" s="46"/>
      <c r="S17" s="46"/>
      <c r="T17" s="46"/>
      <c r="U17" s="46"/>
      <c r="V17" s="46">
        <v>12508</v>
      </c>
      <c r="W17" s="46"/>
      <c r="X17" s="46"/>
      <c r="Y17" s="46"/>
      <c r="Z17" s="46"/>
      <c r="AA17" s="46"/>
      <c r="AB17" s="46"/>
      <c r="AC17" s="46"/>
      <c r="AD17" s="46"/>
      <c r="AE17" s="127"/>
      <c r="AF17" s="10">
        <f t="shared" si="1"/>
        <v>22508</v>
      </c>
      <c r="AG17" s="54">
        <v>9</v>
      </c>
    </row>
    <row r="18" spans="1:33" ht="27.75" customHeight="1">
      <c r="A18" s="30">
        <v>10</v>
      </c>
      <c r="B18" s="50">
        <v>2321</v>
      </c>
      <c r="C18" s="161" t="s">
        <v>193</v>
      </c>
      <c r="D18" s="16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127"/>
      <c r="AF18" s="10">
        <f t="shared" si="1"/>
        <v>0</v>
      </c>
      <c r="AG18" s="54">
        <v>10</v>
      </c>
    </row>
    <row r="19" spans="1:33" ht="27.75" customHeight="1">
      <c r="A19" s="30">
        <v>11</v>
      </c>
      <c r="B19" s="51" t="s">
        <v>5</v>
      </c>
      <c r="C19" s="159" t="s">
        <v>194</v>
      </c>
      <c r="D19" s="160"/>
      <c r="E19" s="46">
        <f>SUM(E12:E18)</f>
        <v>0</v>
      </c>
      <c r="F19" s="46">
        <f aca="true" t="shared" si="2" ref="F19:AE19">SUM(F12:F18)</f>
        <v>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198792</v>
      </c>
      <c r="L19" s="46">
        <f t="shared" si="2"/>
        <v>0</v>
      </c>
      <c r="M19" s="46">
        <f t="shared" si="2"/>
        <v>10000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262508</v>
      </c>
      <c r="W19" s="46">
        <f t="shared" si="2"/>
        <v>230000</v>
      </c>
      <c r="X19" s="46">
        <f t="shared" si="2"/>
        <v>0</v>
      </c>
      <c r="Y19" s="46">
        <f t="shared" si="2"/>
        <v>0</v>
      </c>
      <c r="Z19" s="46">
        <f t="shared" si="2"/>
        <v>0</v>
      </c>
      <c r="AA19" s="46">
        <f t="shared" si="2"/>
        <v>0</v>
      </c>
      <c r="AB19" s="46">
        <f t="shared" si="2"/>
        <v>0</v>
      </c>
      <c r="AC19" s="46">
        <f t="shared" si="2"/>
        <v>0</v>
      </c>
      <c r="AD19" s="46">
        <f t="shared" si="2"/>
        <v>0</v>
      </c>
      <c r="AE19" s="46">
        <f t="shared" si="2"/>
        <v>0</v>
      </c>
      <c r="AF19" s="134">
        <f t="shared" si="1"/>
        <v>701300</v>
      </c>
      <c r="AG19" s="54">
        <v>11</v>
      </c>
    </row>
    <row r="20" spans="1:33" ht="27.75" customHeight="1">
      <c r="A20" s="30">
        <v>12</v>
      </c>
      <c r="B20" s="50">
        <v>3111</v>
      </c>
      <c r="C20" s="161" t="s">
        <v>101</v>
      </c>
      <c r="D20" s="16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127"/>
      <c r="AF20" s="10">
        <f t="shared" si="1"/>
        <v>0</v>
      </c>
      <c r="AG20" s="54">
        <v>12</v>
      </c>
    </row>
    <row r="21" spans="1:33" ht="27.75" customHeight="1">
      <c r="A21" s="30">
        <v>13</v>
      </c>
      <c r="B21" s="50">
        <v>3113</v>
      </c>
      <c r="C21" s="161" t="s">
        <v>102</v>
      </c>
      <c r="D21" s="16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v>43056</v>
      </c>
      <c r="AB21" s="46"/>
      <c r="AC21" s="46"/>
      <c r="AD21" s="46"/>
      <c r="AE21" s="127"/>
      <c r="AF21" s="10">
        <f t="shared" si="1"/>
        <v>43056</v>
      </c>
      <c r="AG21" s="54">
        <v>13</v>
      </c>
    </row>
    <row r="22" spans="1:33" ht="27.75" customHeight="1">
      <c r="A22" s="30">
        <v>14</v>
      </c>
      <c r="B22" s="50">
        <v>3117</v>
      </c>
      <c r="C22" s="161" t="s">
        <v>238</v>
      </c>
      <c r="D22" s="162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7"/>
      <c r="AF22" s="10">
        <f t="shared" si="1"/>
        <v>0</v>
      </c>
      <c r="AG22" s="54">
        <v>14</v>
      </c>
    </row>
    <row r="23" spans="1:33" ht="27.75" customHeight="1">
      <c r="A23" s="30">
        <v>15</v>
      </c>
      <c r="B23" s="50">
        <v>3141</v>
      </c>
      <c r="C23" s="161" t="s">
        <v>196</v>
      </c>
      <c r="D23" s="162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7"/>
      <c r="AF23" s="10">
        <f t="shared" si="1"/>
        <v>0</v>
      </c>
      <c r="AG23" s="54">
        <v>15</v>
      </c>
    </row>
    <row r="24" spans="1:33" ht="27.75" customHeight="1">
      <c r="A24" s="30">
        <v>16</v>
      </c>
      <c r="B24" s="50">
        <v>3313</v>
      </c>
      <c r="C24" s="161" t="s">
        <v>197</v>
      </c>
      <c r="D24" s="162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7"/>
      <c r="AF24" s="10">
        <f t="shared" si="1"/>
        <v>0</v>
      </c>
      <c r="AG24" s="54">
        <v>16</v>
      </c>
    </row>
    <row r="25" spans="1:33" ht="27.75" customHeight="1">
      <c r="A25" s="30">
        <v>17</v>
      </c>
      <c r="B25" s="50">
        <v>3314</v>
      </c>
      <c r="C25" s="161" t="s">
        <v>103</v>
      </c>
      <c r="D25" s="162"/>
      <c r="E25" s="46"/>
      <c r="F25" s="46"/>
      <c r="G25" s="46"/>
      <c r="H25" s="46"/>
      <c r="I25" s="46"/>
      <c r="J25" s="46">
        <v>20000</v>
      </c>
      <c r="K25" s="46">
        <v>28000</v>
      </c>
      <c r="L25" s="46">
        <v>5000</v>
      </c>
      <c r="M25" s="46"/>
      <c r="N25" s="46"/>
      <c r="O25" s="46"/>
      <c r="P25" s="46"/>
      <c r="Q25" s="46"/>
      <c r="R25" s="46"/>
      <c r="S25" s="46"/>
      <c r="T25" s="46"/>
      <c r="U25" s="46"/>
      <c r="V25" s="46">
        <v>2000</v>
      </c>
      <c r="W25" s="46">
        <v>10000</v>
      </c>
      <c r="X25" s="46"/>
      <c r="Y25" s="46"/>
      <c r="Z25" s="46"/>
      <c r="AA25" s="46"/>
      <c r="AB25" s="46"/>
      <c r="AC25" s="46"/>
      <c r="AD25" s="46"/>
      <c r="AE25" s="127"/>
      <c r="AF25" s="10">
        <f t="shared" si="1"/>
        <v>65000</v>
      </c>
      <c r="AG25" s="54">
        <v>17</v>
      </c>
    </row>
    <row r="26" spans="1:33" ht="27.75" customHeight="1">
      <c r="A26" s="30">
        <v>18</v>
      </c>
      <c r="B26" s="50">
        <v>3392</v>
      </c>
      <c r="C26" s="161" t="s">
        <v>198</v>
      </c>
      <c r="D26" s="162"/>
      <c r="E26" s="46"/>
      <c r="F26" s="46">
        <v>5000</v>
      </c>
      <c r="G26" s="46"/>
      <c r="H26" s="46"/>
      <c r="I26" s="46"/>
      <c r="J26" s="46"/>
      <c r="K26" s="46">
        <v>150000</v>
      </c>
      <c r="L26" s="46">
        <v>100000</v>
      </c>
      <c r="M26" s="46"/>
      <c r="N26" s="46">
        <v>60000</v>
      </c>
      <c r="O26" s="46"/>
      <c r="P26" s="46"/>
      <c r="Q26" s="46"/>
      <c r="R26" s="46"/>
      <c r="S26" s="46"/>
      <c r="T26" s="46"/>
      <c r="U26" s="46"/>
      <c r="V26" s="46">
        <v>50000</v>
      </c>
      <c r="W26" s="46">
        <v>1700000</v>
      </c>
      <c r="X26" s="46"/>
      <c r="Y26" s="46"/>
      <c r="Z26" s="46"/>
      <c r="AA26" s="46"/>
      <c r="AB26" s="46"/>
      <c r="AC26" s="46"/>
      <c r="AD26" s="46"/>
      <c r="AE26" s="127"/>
      <c r="AF26" s="10">
        <f t="shared" si="1"/>
        <v>2065000</v>
      </c>
      <c r="AG26" s="54">
        <v>18</v>
      </c>
    </row>
    <row r="27" spans="1:33" ht="27.75" customHeight="1">
      <c r="A27" s="30">
        <v>19</v>
      </c>
      <c r="B27" s="50">
        <v>3341</v>
      </c>
      <c r="C27" s="161" t="s">
        <v>199</v>
      </c>
      <c r="D27" s="162"/>
      <c r="E27" s="46"/>
      <c r="F27" s="46"/>
      <c r="G27" s="46"/>
      <c r="H27" s="46"/>
      <c r="I27" s="46"/>
      <c r="J27" s="46"/>
      <c r="K27" s="46"/>
      <c r="L27" s="46">
        <v>10000</v>
      </c>
      <c r="M27" s="46"/>
      <c r="N27" s="46"/>
      <c r="O27" s="46"/>
      <c r="P27" s="46"/>
      <c r="Q27" s="46"/>
      <c r="R27" s="46"/>
      <c r="S27" s="46">
        <v>1000</v>
      </c>
      <c r="T27" s="46"/>
      <c r="U27" s="46"/>
      <c r="V27" s="46"/>
      <c r="W27" s="46">
        <v>10000</v>
      </c>
      <c r="X27" s="46"/>
      <c r="Y27" s="46"/>
      <c r="Z27" s="46"/>
      <c r="AA27" s="46"/>
      <c r="AB27" s="46"/>
      <c r="AC27" s="46"/>
      <c r="AD27" s="46"/>
      <c r="AE27" s="127"/>
      <c r="AF27" s="10">
        <f t="shared" si="1"/>
        <v>21000</v>
      </c>
      <c r="AG27" s="54">
        <v>19</v>
      </c>
    </row>
    <row r="28" spans="1:33" ht="27.75" customHeight="1">
      <c r="A28" s="30">
        <v>20</v>
      </c>
      <c r="B28" s="50">
        <v>3399</v>
      </c>
      <c r="C28" s="161" t="s">
        <v>200</v>
      </c>
      <c r="D28" s="162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27"/>
      <c r="AF28" s="10">
        <f t="shared" si="1"/>
        <v>0</v>
      </c>
      <c r="AG28" s="54">
        <v>20</v>
      </c>
    </row>
    <row r="29" spans="1:33" ht="27.75" customHeight="1">
      <c r="A29" s="30">
        <v>21</v>
      </c>
      <c r="B29" s="50">
        <v>3421</v>
      </c>
      <c r="C29" s="161" t="s">
        <v>267</v>
      </c>
      <c r="D29" s="162"/>
      <c r="E29" s="46"/>
      <c r="F29" s="46"/>
      <c r="G29" s="46"/>
      <c r="H29" s="46"/>
      <c r="I29" s="46"/>
      <c r="J29" s="46"/>
      <c r="K29" s="46">
        <v>50000</v>
      </c>
      <c r="L29" s="46">
        <v>10000</v>
      </c>
      <c r="M29" s="46"/>
      <c r="N29" s="46"/>
      <c r="O29" s="46"/>
      <c r="P29" s="46"/>
      <c r="Q29" s="46"/>
      <c r="R29" s="46"/>
      <c r="S29" s="46"/>
      <c r="T29" s="46"/>
      <c r="U29" s="46"/>
      <c r="V29" s="46">
        <v>20000</v>
      </c>
      <c r="W29" s="46">
        <v>28200</v>
      </c>
      <c r="X29" s="46"/>
      <c r="Y29" s="46"/>
      <c r="Z29" s="46"/>
      <c r="AA29" s="46"/>
      <c r="AB29" s="46"/>
      <c r="AC29" s="46"/>
      <c r="AD29" s="46"/>
      <c r="AE29" s="127"/>
      <c r="AF29" s="10">
        <f t="shared" si="1"/>
        <v>108200</v>
      </c>
      <c r="AG29" s="54">
        <v>21</v>
      </c>
    </row>
    <row r="30" spans="1:33" ht="27.75" customHeight="1">
      <c r="A30" s="30">
        <v>22</v>
      </c>
      <c r="B30" s="50">
        <v>3612</v>
      </c>
      <c r="C30" s="161" t="s">
        <v>104</v>
      </c>
      <c r="D30" s="162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7"/>
      <c r="AF30" s="10">
        <f t="shared" si="1"/>
        <v>0</v>
      </c>
      <c r="AG30" s="54">
        <v>22</v>
      </c>
    </row>
    <row r="31" spans="1:33" ht="27.75" customHeight="1">
      <c r="A31" s="30">
        <v>23</v>
      </c>
      <c r="B31" s="50">
        <v>3631</v>
      </c>
      <c r="C31" s="161" t="s">
        <v>105</v>
      </c>
      <c r="D31" s="162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70000</v>
      </c>
      <c r="P31" s="46"/>
      <c r="Q31" s="46"/>
      <c r="R31" s="46"/>
      <c r="S31" s="46"/>
      <c r="T31" s="46"/>
      <c r="U31" s="46"/>
      <c r="V31" s="46"/>
      <c r="W31" s="46">
        <v>23269</v>
      </c>
      <c r="X31" s="46"/>
      <c r="Y31" s="46"/>
      <c r="Z31" s="46"/>
      <c r="AA31" s="46"/>
      <c r="AB31" s="46"/>
      <c r="AC31" s="46"/>
      <c r="AD31" s="46"/>
      <c r="AE31" s="127"/>
      <c r="AF31" s="10">
        <f t="shared" si="1"/>
        <v>93269</v>
      </c>
      <c r="AG31" s="54">
        <v>23</v>
      </c>
    </row>
    <row r="32" spans="1:33" ht="27.75" customHeight="1">
      <c r="A32" s="30">
        <v>24</v>
      </c>
      <c r="B32" s="50">
        <v>3632</v>
      </c>
      <c r="C32" s="161" t="s">
        <v>106</v>
      </c>
      <c r="D32" s="16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7"/>
      <c r="AF32" s="10">
        <f t="shared" si="1"/>
        <v>0</v>
      </c>
      <c r="AG32" s="54">
        <v>24</v>
      </c>
    </row>
    <row r="33" spans="1:33" ht="27.75" customHeight="1">
      <c r="A33" s="30">
        <v>25</v>
      </c>
      <c r="B33" s="50">
        <v>3633</v>
      </c>
      <c r="C33" s="161" t="s">
        <v>201</v>
      </c>
      <c r="D33" s="16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>
        <v>60000</v>
      </c>
      <c r="W33" s="46"/>
      <c r="X33" s="46"/>
      <c r="Y33" s="46"/>
      <c r="Z33" s="46"/>
      <c r="AA33" s="46"/>
      <c r="AB33" s="46"/>
      <c r="AC33" s="46"/>
      <c r="AD33" s="46"/>
      <c r="AE33" s="127"/>
      <c r="AF33" s="10">
        <f t="shared" si="1"/>
        <v>60000</v>
      </c>
      <c r="AG33" s="54">
        <v>25</v>
      </c>
    </row>
    <row r="34" spans="1:33" ht="27.75" customHeight="1">
      <c r="A34" s="30">
        <v>26</v>
      </c>
      <c r="B34" s="50">
        <v>3635</v>
      </c>
      <c r="C34" s="161" t="s">
        <v>107</v>
      </c>
      <c r="D34" s="162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27"/>
      <c r="AF34" s="10">
        <f t="shared" si="1"/>
        <v>0</v>
      </c>
      <c r="AG34" s="54">
        <v>26</v>
      </c>
    </row>
    <row r="35" spans="1:33" ht="27.75" customHeight="1">
      <c r="A35" s="30">
        <v>27</v>
      </c>
      <c r="B35" s="63">
        <v>3639</v>
      </c>
      <c r="C35" s="163" t="s">
        <v>232</v>
      </c>
      <c r="D35" s="16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>
        <v>20000</v>
      </c>
      <c r="W35" s="46">
        <v>20000</v>
      </c>
      <c r="X35" s="46"/>
      <c r="Y35" s="46">
        <v>1000</v>
      </c>
      <c r="Z35" s="46"/>
      <c r="AA35" s="46"/>
      <c r="AB35" s="46"/>
      <c r="AC35" s="46"/>
      <c r="AD35" s="46"/>
      <c r="AE35" s="127"/>
      <c r="AF35" s="10">
        <f t="shared" si="1"/>
        <v>41000</v>
      </c>
      <c r="AG35" s="54">
        <v>27</v>
      </c>
    </row>
    <row r="36" spans="1:33" ht="27.75" customHeight="1">
      <c r="A36" s="30">
        <v>28</v>
      </c>
      <c r="B36" s="50">
        <v>3722</v>
      </c>
      <c r="C36" s="161" t="s">
        <v>225</v>
      </c>
      <c r="D36" s="162"/>
      <c r="E36" s="46"/>
      <c r="F36" s="46"/>
      <c r="G36" s="46"/>
      <c r="H36" s="46"/>
      <c r="I36" s="46"/>
      <c r="J36" s="46"/>
      <c r="K36" s="46"/>
      <c r="L36" s="46">
        <v>2000</v>
      </c>
      <c r="M36" s="46"/>
      <c r="N36" s="46"/>
      <c r="O36" s="46"/>
      <c r="P36" s="46"/>
      <c r="Q36" s="46"/>
      <c r="R36" s="46"/>
      <c r="S36" s="46"/>
      <c r="T36" s="46"/>
      <c r="U36" s="46"/>
      <c r="V36" s="46">
        <v>80000</v>
      </c>
      <c r="W36" s="46"/>
      <c r="X36" s="46"/>
      <c r="Y36" s="46"/>
      <c r="Z36" s="46"/>
      <c r="AA36" s="46"/>
      <c r="AB36" s="46"/>
      <c r="AC36" s="46"/>
      <c r="AD36" s="46"/>
      <c r="AE36" s="127"/>
      <c r="AF36" s="10">
        <f t="shared" si="1"/>
        <v>82000</v>
      </c>
      <c r="AG36" s="54">
        <v>28</v>
      </c>
    </row>
    <row r="37" spans="1:33" ht="27.75" customHeight="1">
      <c r="A37" s="30">
        <v>29</v>
      </c>
      <c r="B37" s="50">
        <v>3745</v>
      </c>
      <c r="C37" s="161" t="s">
        <v>202</v>
      </c>
      <c r="D37" s="162"/>
      <c r="E37" s="46"/>
      <c r="F37" s="46">
        <v>20000</v>
      </c>
      <c r="G37" s="46"/>
      <c r="H37" s="46"/>
      <c r="I37" s="46"/>
      <c r="J37" s="46"/>
      <c r="K37" s="46">
        <v>106500</v>
      </c>
      <c r="L37" s="46">
        <v>20000</v>
      </c>
      <c r="M37" s="46"/>
      <c r="N37" s="46"/>
      <c r="O37" s="46"/>
      <c r="P37" s="46"/>
      <c r="Q37" s="46">
        <v>10000</v>
      </c>
      <c r="R37" s="46"/>
      <c r="S37" s="46"/>
      <c r="T37" s="46"/>
      <c r="U37" s="46"/>
      <c r="V37" s="46">
        <v>2000</v>
      </c>
      <c r="W37" s="46">
        <v>5000</v>
      </c>
      <c r="X37" s="46"/>
      <c r="Y37" s="46"/>
      <c r="Z37" s="46"/>
      <c r="AA37" s="46"/>
      <c r="AB37" s="46"/>
      <c r="AC37" s="46"/>
      <c r="AD37" s="46"/>
      <c r="AE37" s="127"/>
      <c r="AF37" s="10">
        <f t="shared" si="1"/>
        <v>163500</v>
      </c>
      <c r="AG37" s="54">
        <v>29</v>
      </c>
    </row>
    <row r="38" spans="1:33" ht="27.75" customHeight="1">
      <c r="A38" s="30">
        <v>30</v>
      </c>
      <c r="B38" s="51" t="s">
        <v>5</v>
      </c>
      <c r="C38" s="159" t="s">
        <v>203</v>
      </c>
      <c r="D38" s="160"/>
      <c r="E38" s="46">
        <f>SUM(E20:E37)</f>
        <v>0</v>
      </c>
      <c r="F38" s="46">
        <f aca="true" t="shared" si="3" ref="F38:AE38">SUM(F20:F37)</f>
        <v>25000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20000</v>
      </c>
      <c r="K38" s="46">
        <f t="shared" si="3"/>
        <v>334500</v>
      </c>
      <c r="L38" s="46">
        <f t="shared" si="3"/>
        <v>147000</v>
      </c>
      <c r="M38" s="46">
        <f t="shared" si="3"/>
        <v>0</v>
      </c>
      <c r="N38" s="46">
        <f t="shared" si="3"/>
        <v>60000</v>
      </c>
      <c r="O38" s="46">
        <f t="shared" si="3"/>
        <v>70000</v>
      </c>
      <c r="P38" s="46">
        <f t="shared" si="3"/>
        <v>0</v>
      </c>
      <c r="Q38" s="46">
        <f t="shared" si="3"/>
        <v>10000</v>
      </c>
      <c r="R38" s="46">
        <f t="shared" si="3"/>
        <v>0</v>
      </c>
      <c r="S38" s="46">
        <f t="shared" si="3"/>
        <v>1000</v>
      </c>
      <c r="T38" s="46">
        <f t="shared" si="3"/>
        <v>0</v>
      </c>
      <c r="U38" s="46">
        <f t="shared" si="3"/>
        <v>0</v>
      </c>
      <c r="V38" s="46">
        <f t="shared" si="3"/>
        <v>234000</v>
      </c>
      <c r="W38" s="46">
        <f t="shared" si="3"/>
        <v>1796469</v>
      </c>
      <c r="X38" s="46">
        <f t="shared" si="3"/>
        <v>0</v>
      </c>
      <c r="Y38" s="46">
        <f t="shared" si="3"/>
        <v>1000</v>
      </c>
      <c r="Z38" s="46">
        <f t="shared" si="3"/>
        <v>0</v>
      </c>
      <c r="AA38" s="46">
        <f t="shared" si="3"/>
        <v>43056</v>
      </c>
      <c r="AB38" s="46">
        <f t="shared" si="3"/>
        <v>0</v>
      </c>
      <c r="AC38" s="46">
        <f t="shared" si="3"/>
        <v>0</v>
      </c>
      <c r="AD38" s="46">
        <f t="shared" si="3"/>
        <v>0</v>
      </c>
      <c r="AE38" s="46">
        <f t="shared" si="3"/>
        <v>0</v>
      </c>
      <c r="AF38" s="134">
        <f t="shared" si="1"/>
        <v>2742025</v>
      </c>
      <c r="AG38" s="54">
        <v>30</v>
      </c>
    </row>
    <row r="39" spans="1:33" ht="27.75" customHeight="1">
      <c r="A39" s="30">
        <v>31</v>
      </c>
      <c r="B39" s="50">
        <v>5512</v>
      </c>
      <c r="C39" s="161" t="s">
        <v>204</v>
      </c>
      <c r="D39" s="162"/>
      <c r="E39" s="46"/>
      <c r="F39" s="46"/>
      <c r="G39" s="46"/>
      <c r="H39" s="46"/>
      <c r="I39" s="46"/>
      <c r="J39" s="46"/>
      <c r="K39" s="46">
        <v>2000</v>
      </c>
      <c r="L39" s="46">
        <v>3000</v>
      </c>
      <c r="M39" s="46"/>
      <c r="N39" s="46"/>
      <c r="O39" s="46"/>
      <c r="P39" s="46"/>
      <c r="Q39" s="46">
        <v>1000</v>
      </c>
      <c r="R39" s="46"/>
      <c r="S39" s="46"/>
      <c r="T39" s="46"/>
      <c r="U39" s="46"/>
      <c r="V39" s="46">
        <v>1000</v>
      </c>
      <c r="W39" s="46">
        <v>93000</v>
      </c>
      <c r="X39" s="46"/>
      <c r="Y39" s="46"/>
      <c r="Z39" s="46"/>
      <c r="AA39" s="46"/>
      <c r="AB39" s="46"/>
      <c r="AC39" s="46"/>
      <c r="AD39" s="46"/>
      <c r="AE39" s="127"/>
      <c r="AF39" s="10">
        <f t="shared" si="1"/>
        <v>100000</v>
      </c>
      <c r="AG39" s="54">
        <v>31</v>
      </c>
    </row>
    <row r="40" spans="1:33" ht="27.75" customHeight="1">
      <c r="A40" s="30">
        <v>32</v>
      </c>
      <c r="B40" s="51" t="s">
        <v>5</v>
      </c>
      <c r="C40" s="159" t="s">
        <v>205</v>
      </c>
      <c r="D40" s="160"/>
      <c r="E40" s="46">
        <f>SUM(E39)</f>
        <v>0</v>
      </c>
      <c r="F40" s="46">
        <f aca="true" t="shared" si="4" ref="F40:AE40">SUM(F39)</f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2000</v>
      </c>
      <c r="L40" s="46">
        <f t="shared" si="4"/>
        <v>3000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1000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1000</v>
      </c>
      <c r="W40" s="46">
        <f t="shared" si="4"/>
        <v>93000</v>
      </c>
      <c r="X40" s="46">
        <f t="shared" si="4"/>
        <v>0</v>
      </c>
      <c r="Y40" s="46">
        <f t="shared" si="4"/>
        <v>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134">
        <f t="shared" si="1"/>
        <v>100000</v>
      </c>
      <c r="AG40" s="54">
        <v>32</v>
      </c>
    </row>
    <row r="41" spans="1:33" ht="27.75" customHeight="1">
      <c r="A41" s="30">
        <v>33</v>
      </c>
      <c r="B41" s="50">
        <v>6112</v>
      </c>
      <c r="C41" s="161" t="s">
        <v>189</v>
      </c>
      <c r="D41" s="162"/>
      <c r="E41" s="29" t="s">
        <v>5</v>
      </c>
      <c r="F41" s="29" t="s">
        <v>5</v>
      </c>
      <c r="G41" s="46">
        <v>150000</v>
      </c>
      <c r="H41" s="46"/>
      <c r="I41" s="46">
        <v>25000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127"/>
      <c r="AF41" s="10">
        <f t="shared" si="1"/>
        <v>175000</v>
      </c>
      <c r="AG41" s="54">
        <v>33</v>
      </c>
    </row>
    <row r="42" spans="1:33" ht="27.75" customHeight="1">
      <c r="A42" s="30">
        <v>34</v>
      </c>
      <c r="B42" s="50">
        <v>6171</v>
      </c>
      <c r="C42" s="161" t="s">
        <v>108</v>
      </c>
      <c r="D42" s="162"/>
      <c r="E42" s="46">
        <v>150000</v>
      </c>
      <c r="F42" s="46">
        <v>10000</v>
      </c>
      <c r="G42" s="46"/>
      <c r="H42" s="46">
        <v>40000</v>
      </c>
      <c r="I42" s="46">
        <v>15000</v>
      </c>
      <c r="J42" s="46">
        <v>5000</v>
      </c>
      <c r="K42" s="46">
        <v>231000</v>
      </c>
      <c r="L42" s="46">
        <v>30000</v>
      </c>
      <c r="M42" s="46"/>
      <c r="N42" s="46"/>
      <c r="O42" s="46"/>
      <c r="P42" s="46"/>
      <c r="Q42" s="46"/>
      <c r="R42" s="46">
        <v>1000</v>
      </c>
      <c r="S42" s="46">
        <v>30000</v>
      </c>
      <c r="T42" s="46">
        <v>5000</v>
      </c>
      <c r="U42" s="46"/>
      <c r="V42" s="46">
        <v>7000</v>
      </c>
      <c r="W42" s="46">
        <v>410620</v>
      </c>
      <c r="X42" s="46">
        <v>10000</v>
      </c>
      <c r="Y42" s="46">
        <v>1000</v>
      </c>
      <c r="Z42" s="46"/>
      <c r="AA42" s="46"/>
      <c r="AB42" s="46"/>
      <c r="AC42" s="46"/>
      <c r="AD42" s="46"/>
      <c r="AE42" s="127"/>
      <c r="AF42" s="10">
        <f t="shared" si="1"/>
        <v>945620</v>
      </c>
      <c r="AG42" s="54">
        <v>34</v>
      </c>
    </row>
    <row r="43" spans="1:33" ht="27.75" customHeight="1">
      <c r="A43" s="30">
        <v>35</v>
      </c>
      <c r="B43" s="50">
        <v>6310</v>
      </c>
      <c r="C43" s="161" t="s">
        <v>206</v>
      </c>
      <c r="D43" s="162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>
        <v>10000</v>
      </c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7"/>
      <c r="AF43" s="10">
        <f t="shared" si="1"/>
        <v>10000</v>
      </c>
      <c r="AG43" s="54">
        <v>35</v>
      </c>
    </row>
    <row r="44" spans="1:33" ht="27.75" customHeight="1">
      <c r="A44" s="30">
        <v>36</v>
      </c>
      <c r="B44" s="52">
        <v>6399</v>
      </c>
      <c r="C44" s="161" t="s">
        <v>207</v>
      </c>
      <c r="D44" s="162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7"/>
      <c r="AF44" s="10">
        <f t="shared" si="1"/>
        <v>0</v>
      </c>
      <c r="AG44" s="54">
        <v>36</v>
      </c>
    </row>
    <row r="45" spans="1:33" ht="27.75" customHeight="1">
      <c r="A45" s="30">
        <v>37</v>
      </c>
      <c r="B45" s="50">
        <v>6409</v>
      </c>
      <c r="C45" s="161" t="s">
        <v>174</v>
      </c>
      <c r="D45" s="16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27"/>
      <c r="AF45" s="10">
        <f t="shared" si="1"/>
        <v>0</v>
      </c>
      <c r="AG45" s="54">
        <v>37</v>
      </c>
    </row>
    <row r="46" spans="1:33" ht="27.75" customHeight="1">
      <c r="A46" s="30">
        <v>38</v>
      </c>
      <c r="B46" s="51" t="s">
        <v>5</v>
      </c>
      <c r="C46" s="159" t="s">
        <v>208</v>
      </c>
      <c r="D46" s="160"/>
      <c r="E46" s="46">
        <f>SUM(E41:E45)</f>
        <v>150000</v>
      </c>
      <c r="F46" s="46">
        <f aca="true" t="shared" si="5" ref="F46:AE46">SUM(F41:F45)</f>
        <v>10000</v>
      </c>
      <c r="G46" s="46">
        <f t="shared" si="5"/>
        <v>150000</v>
      </c>
      <c r="H46" s="46">
        <f t="shared" si="5"/>
        <v>40000</v>
      </c>
      <c r="I46" s="46">
        <f t="shared" si="5"/>
        <v>40000</v>
      </c>
      <c r="J46" s="46">
        <f t="shared" si="5"/>
        <v>5000</v>
      </c>
      <c r="K46" s="46">
        <f t="shared" si="5"/>
        <v>231000</v>
      </c>
      <c r="L46" s="46">
        <f t="shared" si="5"/>
        <v>30000</v>
      </c>
      <c r="M46" s="46">
        <f t="shared" si="5"/>
        <v>0</v>
      </c>
      <c r="N46" s="46">
        <f t="shared" si="5"/>
        <v>0</v>
      </c>
      <c r="O46" s="46">
        <f t="shared" si="5"/>
        <v>0</v>
      </c>
      <c r="P46" s="46">
        <f t="shared" si="5"/>
        <v>0</v>
      </c>
      <c r="Q46" s="46">
        <f t="shared" si="5"/>
        <v>0</v>
      </c>
      <c r="R46" s="46">
        <f t="shared" si="5"/>
        <v>1000</v>
      </c>
      <c r="S46" s="46">
        <f t="shared" si="5"/>
        <v>30000</v>
      </c>
      <c r="T46" s="46">
        <f t="shared" si="5"/>
        <v>15000</v>
      </c>
      <c r="U46" s="46">
        <f t="shared" si="5"/>
        <v>0</v>
      </c>
      <c r="V46" s="46">
        <f t="shared" si="5"/>
        <v>7000</v>
      </c>
      <c r="W46" s="46">
        <f t="shared" si="5"/>
        <v>410620</v>
      </c>
      <c r="X46" s="46">
        <f t="shared" si="5"/>
        <v>10000</v>
      </c>
      <c r="Y46" s="46">
        <f t="shared" si="5"/>
        <v>1000</v>
      </c>
      <c r="Z46" s="46">
        <f t="shared" si="5"/>
        <v>0</v>
      </c>
      <c r="AA46" s="46">
        <f t="shared" si="5"/>
        <v>0</v>
      </c>
      <c r="AB46" s="46">
        <f t="shared" si="5"/>
        <v>0</v>
      </c>
      <c r="AC46" s="46">
        <f t="shared" si="5"/>
        <v>0</v>
      </c>
      <c r="AD46" s="46">
        <f t="shared" si="5"/>
        <v>0</v>
      </c>
      <c r="AE46" s="46">
        <f t="shared" si="5"/>
        <v>0</v>
      </c>
      <c r="AF46" s="134">
        <f t="shared" si="1"/>
        <v>1130620</v>
      </c>
      <c r="AG46" s="54">
        <v>38</v>
      </c>
    </row>
    <row r="47" spans="1:33" ht="27.75" customHeight="1" thickBot="1">
      <c r="A47" s="103">
        <v>39</v>
      </c>
      <c r="B47" s="104"/>
      <c r="C47" s="165" t="s">
        <v>109</v>
      </c>
      <c r="D47" s="166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F47" s="10">
        <v>26155</v>
      </c>
      <c r="AG47" s="105">
        <v>39</v>
      </c>
    </row>
    <row r="48" spans="1:33" s="106" customFormat="1" ht="24.75" customHeight="1" thickTop="1">
      <c r="A48" s="181" t="s">
        <v>218</v>
      </c>
      <c r="B48" s="182"/>
      <c r="C48" s="182"/>
      <c r="D48" s="183"/>
      <c r="E48" s="168">
        <f>E11+E19+E38+E40+E46+E47</f>
        <v>150000</v>
      </c>
      <c r="F48" s="168">
        <f aca="true" t="shared" si="6" ref="F48:AD48">F11+F19+F38+F40+F46+F47</f>
        <v>35000</v>
      </c>
      <c r="G48" s="168">
        <f t="shared" si="6"/>
        <v>150000</v>
      </c>
      <c r="H48" s="168">
        <f t="shared" si="6"/>
        <v>40000</v>
      </c>
      <c r="I48" s="168">
        <f t="shared" si="6"/>
        <v>40000</v>
      </c>
      <c r="J48" s="168">
        <f t="shared" si="6"/>
        <v>25000</v>
      </c>
      <c r="K48" s="168">
        <f t="shared" si="6"/>
        <v>766292</v>
      </c>
      <c r="L48" s="168">
        <f>L11+L19+L38+L40+L46+L47</f>
        <v>190000</v>
      </c>
      <c r="M48" s="168">
        <f t="shared" si="6"/>
        <v>10000</v>
      </c>
      <c r="N48" s="168">
        <f t="shared" si="6"/>
        <v>60000</v>
      </c>
      <c r="O48" s="168">
        <f t="shared" si="6"/>
        <v>70000</v>
      </c>
      <c r="P48" s="168">
        <f t="shared" si="6"/>
        <v>0</v>
      </c>
      <c r="Q48" s="168">
        <f t="shared" si="6"/>
        <v>11000</v>
      </c>
      <c r="R48" s="168">
        <f t="shared" si="6"/>
        <v>1000</v>
      </c>
      <c r="S48" s="168">
        <f t="shared" si="6"/>
        <v>31000</v>
      </c>
      <c r="T48" s="168">
        <f t="shared" si="6"/>
        <v>15000</v>
      </c>
      <c r="U48" s="168">
        <f t="shared" si="6"/>
        <v>0</v>
      </c>
      <c r="V48" s="168">
        <f>V11+V19+V38+V40+V46+V47+SUM(E48:U48)</f>
        <v>2099800</v>
      </c>
      <c r="W48" s="168">
        <f t="shared" si="6"/>
        <v>2530089</v>
      </c>
      <c r="X48" s="168">
        <f t="shared" si="6"/>
        <v>10000</v>
      </c>
      <c r="Y48" s="168">
        <f t="shared" si="6"/>
        <v>2000</v>
      </c>
      <c r="Z48" s="168">
        <f t="shared" si="6"/>
        <v>0</v>
      </c>
      <c r="AA48" s="168">
        <f t="shared" si="6"/>
        <v>43056</v>
      </c>
      <c r="AB48" s="168">
        <f t="shared" si="6"/>
        <v>0</v>
      </c>
      <c r="AC48" s="168">
        <f t="shared" si="6"/>
        <v>0</v>
      </c>
      <c r="AD48" s="168">
        <f t="shared" si="6"/>
        <v>0</v>
      </c>
      <c r="AE48" s="168">
        <f>AE11+AE19+AE38+AE40+AE46+AE47</f>
        <v>0</v>
      </c>
      <c r="AF48" s="187">
        <v>4711100</v>
      </c>
      <c r="AG48" s="170"/>
    </row>
    <row r="49" spans="1:33" s="107" customFormat="1" ht="24.75" customHeight="1" thickBot="1">
      <c r="A49" s="184" t="s">
        <v>239</v>
      </c>
      <c r="B49" s="185"/>
      <c r="C49" s="185"/>
      <c r="D49" s="186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88"/>
      <c r="AG49" s="171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65536" ht="409.5">
      <c r="AF65536">
        <f>SUM(AF47:AF65535)</f>
        <v>4737255</v>
      </c>
    </row>
  </sheetData>
  <sheetProtection/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M3:M7"/>
    <mergeCell ref="N3:N7"/>
    <mergeCell ref="C11:D11"/>
    <mergeCell ref="C12:D12"/>
    <mergeCell ref="C14:D14"/>
    <mergeCell ref="C15:D15"/>
    <mergeCell ref="C13:D13"/>
    <mergeCell ref="C9:D9"/>
    <mergeCell ref="C10:D10"/>
  </mergeCells>
  <printOptions/>
  <pageMargins left="0.3937007874015748" right="0.3937007874015748" top="0.3937007874015748" bottom="0.3937007874015748" header="0.41" footer="0.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F43" sqref="F43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230</v>
      </c>
      <c r="B1" s="44" t="s">
        <v>254</v>
      </c>
      <c r="C1" s="44"/>
      <c r="D1" s="44"/>
      <c r="E1" s="44" t="s">
        <v>251</v>
      </c>
    </row>
    <row r="2" ht="15">
      <c r="A2" s="3"/>
    </row>
    <row r="3" spans="1:10" ht="23.25">
      <c r="A3" s="143" t="s">
        <v>249</v>
      </c>
      <c r="B3" s="143"/>
      <c r="C3" s="143"/>
      <c r="D3" s="143"/>
      <c r="E3" s="143"/>
      <c r="F3" s="143"/>
      <c r="G3" s="143"/>
      <c r="H3" s="8"/>
      <c r="I3" s="8"/>
      <c r="J3" s="8"/>
    </row>
    <row r="5" spans="1:10" ht="12.75">
      <c r="A5" s="200" t="s">
        <v>243</v>
      </c>
      <c r="B5" s="200"/>
      <c r="C5" s="200"/>
      <c r="D5" s="200"/>
      <c r="E5" s="200"/>
      <c r="F5" s="200"/>
      <c r="G5" s="9"/>
      <c r="H5" s="9"/>
      <c r="I5" s="9"/>
      <c r="J5" s="9"/>
    </row>
    <row r="7" spans="1:5" ht="18">
      <c r="A7" s="53" t="s">
        <v>246</v>
      </c>
      <c r="E7" s="141"/>
    </row>
    <row r="10" ht="13.5" thickBot="1"/>
    <row r="11" spans="1:6" s="76" customFormat="1" ht="12.75" customHeight="1" thickTop="1">
      <c r="A11" s="172" t="s">
        <v>110</v>
      </c>
      <c r="B11" s="75" t="s">
        <v>20</v>
      </c>
      <c r="C11" s="175" t="s">
        <v>21</v>
      </c>
      <c r="D11" s="176"/>
      <c r="E11" s="193" t="s">
        <v>233</v>
      </c>
      <c r="F11" s="196" t="s">
        <v>24</v>
      </c>
    </row>
    <row r="12" spans="1:6" s="76" customFormat="1" ht="12.75" customHeight="1">
      <c r="A12" s="173"/>
      <c r="B12" s="77" t="s">
        <v>22</v>
      </c>
      <c r="C12" s="177" t="s">
        <v>23</v>
      </c>
      <c r="D12" s="178"/>
      <c r="E12" s="194"/>
      <c r="F12" s="197"/>
    </row>
    <row r="13" spans="1:6" s="76" customFormat="1" ht="12.75" customHeight="1" thickBot="1">
      <c r="A13" s="199"/>
      <c r="B13" s="78" t="s">
        <v>25</v>
      </c>
      <c r="C13" s="201" t="s">
        <v>26</v>
      </c>
      <c r="D13" s="202"/>
      <c r="E13" s="195"/>
      <c r="F13" s="198"/>
    </row>
    <row r="14" spans="1:6" ht="17.25" customHeight="1">
      <c r="A14" s="10"/>
      <c r="B14" s="6">
        <v>3639</v>
      </c>
      <c r="C14" s="204" t="s">
        <v>255</v>
      </c>
      <c r="D14" s="205"/>
      <c r="E14" s="5">
        <v>5329</v>
      </c>
      <c r="F14" s="135">
        <v>1525</v>
      </c>
    </row>
    <row r="15" spans="1:6" ht="17.25" customHeight="1">
      <c r="A15" s="11"/>
      <c r="B15" s="5">
        <v>3639</v>
      </c>
      <c r="C15" s="189" t="s">
        <v>256</v>
      </c>
      <c r="D15" s="190"/>
      <c r="E15" s="5">
        <v>5362</v>
      </c>
      <c r="F15" s="135">
        <v>1000</v>
      </c>
    </row>
    <row r="16" spans="1:6" ht="17.25" customHeight="1">
      <c r="A16" s="11"/>
      <c r="B16" s="6">
        <v>2310</v>
      </c>
      <c r="C16" s="191" t="s">
        <v>257</v>
      </c>
      <c r="D16" s="192"/>
      <c r="E16" s="6">
        <v>5329</v>
      </c>
      <c r="F16" s="136">
        <v>1750</v>
      </c>
    </row>
    <row r="17" spans="1:6" ht="17.25" customHeight="1">
      <c r="A17" s="10"/>
      <c r="B17" s="6">
        <v>3722</v>
      </c>
      <c r="C17" s="191" t="s">
        <v>258</v>
      </c>
      <c r="D17" s="192"/>
      <c r="E17" s="6">
        <v>5329</v>
      </c>
      <c r="F17" s="136">
        <v>880</v>
      </c>
    </row>
    <row r="18" spans="1:6" ht="17.25" customHeight="1">
      <c r="A18" s="11"/>
      <c r="B18" s="5">
        <v>6171</v>
      </c>
      <c r="C18" s="191" t="s">
        <v>259</v>
      </c>
      <c r="D18" s="192"/>
      <c r="E18" s="5">
        <v>5138</v>
      </c>
      <c r="F18" s="136">
        <v>6000</v>
      </c>
    </row>
    <row r="19" spans="1:6" ht="17.25" customHeight="1">
      <c r="A19" s="10"/>
      <c r="B19" s="6">
        <v>6171</v>
      </c>
      <c r="C19" s="191" t="s">
        <v>260</v>
      </c>
      <c r="D19" s="192"/>
      <c r="E19" s="6">
        <v>5167</v>
      </c>
      <c r="F19" s="136">
        <v>2000</v>
      </c>
    </row>
    <row r="20" spans="1:6" ht="17.25" customHeight="1">
      <c r="A20" s="10"/>
      <c r="B20" s="6">
        <v>6171</v>
      </c>
      <c r="C20" s="189" t="s">
        <v>261</v>
      </c>
      <c r="D20" s="190"/>
      <c r="E20" s="6">
        <v>5194</v>
      </c>
      <c r="F20" s="136">
        <v>1000</v>
      </c>
    </row>
    <row r="21" spans="1:6" ht="17.25" customHeight="1">
      <c r="A21" s="10"/>
      <c r="B21" s="6">
        <v>6171</v>
      </c>
      <c r="C21" s="191" t="s">
        <v>262</v>
      </c>
      <c r="D21" s="192"/>
      <c r="E21" s="6">
        <v>5221</v>
      </c>
      <c r="F21" s="136">
        <v>6000</v>
      </c>
    </row>
    <row r="22" spans="1:6" ht="17.25" customHeight="1">
      <c r="A22" s="10"/>
      <c r="B22" s="6">
        <v>6171</v>
      </c>
      <c r="C22" s="191" t="s">
        <v>263</v>
      </c>
      <c r="D22" s="192"/>
      <c r="E22" s="6">
        <v>5229</v>
      </c>
      <c r="F22" s="136">
        <v>1000</v>
      </c>
    </row>
    <row r="23" spans="1:6" ht="17.25" customHeight="1">
      <c r="A23" s="10"/>
      <c r="B23" s="6">
        <v>6171</v>
      </c>
      <c r="C23" s="191" t="s">
        <v>264</v>
      </c>
      <c r="D23" s="192"/>
      <c r="E23" s="6">
        <v>5339</v>
      </c>
      <c r="F23" s="136">
        <v>3000</v>
      </c>
    </row>
    <row r="24" spans="1:6" ht="17.25" customHeight="1">
      <c r="A24" s="10"/>
      <c r="B24" s="6">
        <v>6171</v>
      </c>
      <c r="C24" s="189" t="s">
        <v>265</v>
      </c>
      <c r="D24" s="190"/>
      <c r="E24" s="6">
        <v>5362</v>
      </c>
      <c r="F24" s="135">
        <v>1000</v>
      </c>
    </row>
    <row r="25" spans="1:6" ht="17.25" customHeight="1">
      <c r="A25" s="11"/>
      <c r="B25" s="5">
        <v>6171</v>
      </c>
      <c r="C25" s="189" t="s">
        <v>266</v>
      </c>
      <c r="D25" s="190"/>
      <c r="E25" s="5">
        <v>5492</v>
      </c>
      <c r="F25" s="135">
        <v>1000</v>
      </c>
    </row>
    <row r="26" spans="1:6" ht="17.25" customHeight="1">
      <c r="A26" s="11"/>
      <c r="B26" s="5"/>
      <c r="C26" s="189"/>
      <c r="D26" s="190"/>
      <c r="E26" s="5"/>
      <c r="F26" s="135"/>
    </row>
    <row r="27" spans="1:6" ht="17.25" customHeight="1">
      <c r="A27" s="11"/>
      <c r="B27" s="5"/>
      <c r="C27" s="189"/>
      <c r="D27" s="190"/>
      <c r="E27" s="5"/>
      <c r="F27" s="135"/>
    </row>
    <row r="28" spans="1:6" ht="17.25" customHeight="1">
      <c r="A28" s="11"/>
      <c r="B28" s="5"/>
      <c r="C28" s="189"/>
      <c r="D28" s="190"/>
      <c r="E28" s="5"/>
      <c r="F28" s="135"/>
    </row>
    <row r="29" spans="1:6" ht="17.25" customHeight="1">
      <c r="A29" s="11"/>
      <c r="B29" s="5"/>
      <c r="C29" s="189"/>
      <c r="D29" s="190"/>
      <c r="E29" s="5"/>
      <c r="F29" s="135"/>
    </row>
    <row r="30" spans="1:6" ht="17.25" customHeight="1">
      <c r="A30" s="11"/>
      <c r="B30" s="5"/>
      <c r="C30" s="189"/>
      <c r="D30" s="190"/>
      <c r="E30" s="5"/>
      <c r="F30" s="135"/>
    </row>
    <row r="31" spans="1:6" ht="17.25" customHeight="1">
      <c r="A31" s="11"/>
      <c r="B31" s="5"/>
      <c r="C31" s="189"/>
      <c r="D31" s="190"/>
      <c r="E31" s="5"/>
      <c r="F31" s="135"/>
    </row>
    <row r="32" spans="1:6" ht="17.25" customHeight="1">
      <c r="A32" s="11"/>
      <c r="B32" s="5"/>
      <c r="C32" s="189"/>
      <c r="D32" s="190"/>
      <c r="E32" s="5"/>
      <c r="F32" s="135"/>
    </row>
    <row r="33" spans="1:6" ht="17.25" customHeight="1">
      <c r="A33" s="11"/>
      <c r="B33" s="5"/>
      <c r="C33" s="189"/>
      <c r="D33" s="190"/>
      <c r="E33" s="5"/>
      <c r="F33" s="135"/>
    </row>
    <row r="34" spans="1:6" ht="17.25" customHeight="1">
      <c r="A34" s="11"/>
      <c r="B34" s="5"/>
      <c r="C34" s="189"/>
      <c r="D34" s="190"/>
      <c r="E34" s="5"/>
      <c r="F34" s="135"/>
    </row>
    <row r="35" spans="1:6" ht="17.25" customHeight="1">
      <c r="A35" s="11"/>
      <c r="B35" s="5"/>
      <c r="C35" s="14"/>
      <c r="D35" s="15"/>
      <c r="E35" s="5"/>
      <c r="F35" s="135"/>
    </row>
    <row r="36" spans="1:6" ht="17.25" customHeight="1">
      <c r="A36" s="11"/>
      <c r="B36" s="5"/>
      <c r="C36" s="14"/>
      <c r="D36" s="15"/>
      <c r="E36" s="5"/>
      <c r="F36" s="135"/>
    </row>
    <row r="37" spans="1:6" ht="17.25" customHeight="1">
      <c r="A37" s="11"/>
      <c r="B37" s="5"/>
      <c r="C37" s="14"/>
      <c r="D37" s="15"/>
      <c r="E37" s="5"/>
      <c r="F37" s="135"/>
    </row>
    <row r="38" spans="1:6" ht="17.25" customHeight="1">
      <c r="A38" s="11"/>
      <c r="B38" s="5"/>
      <c r="C38" s="14"/>
      <c r="D38" s="15"/>
      <c r="E38" s="5"/>
      <c r="F38" s="135"/>
    </row>
    <row r="39" spans="1:6" ht="17.25" customHeight="1">
      <c r="A39" s="11"/>
      <c r="B39" s="5"/>
      <c r="C39" s="14"/>
      <c r="D39" s="15"/>
      <c r="E39" s="5"/>
      <c r="F39" s="135"/>
    </row>
    <row r="40" spans="1:6" ht="17.25" customHeight="1">
      <c r="A40" s="11"/>
      <c r="B40" s="5"/>
      <c r="C40" s="189"/>
      <c r="D40" s="190"/>
      <c r="E40" s="5"/>
      <c r="F40" s="135"/>
    </row>
    <row r="41" spans="1:6" ht="17.25" customHeight="1">
      <c r="A41" s="11"/>
      <c r="B41" s="5"/>
      <c r="C41" s="189"/>
      <c r="D41" s="190"/>
      <c r="E41" s="5"/>
      <c r="F41" s="135"/>
    </row>
    <row r="42" spans="1:6" ht="19.5" customHeight="1">
      <c r="A42" s="11"/>
      <c r="B42" s="5"/>
      <c r="C42" s="189"/>
      <c r="D42" s="190"/>
      <c r="E42" s="5"/>
      <c r="F42" s="135"/>
    </row>
    <row r="43" spans="1:6" s="68" customFormat="1" ht="18" customHeight="1" thickBot="1">
      <c r="A43" s="126"/>
      <c r="B43" s="203" t="s">
        <v>154</v>
      </c>
      <c r="C43" s="203"/>
      <c r="D43" s="203"/>
      <c r="E43" s="102"/>
      <c r="F43" s="137">
        <f>SUM(F14:F42)</f>
        <v>26155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19:D19"/>
    <mergeCell ref="C14:D14"/>
    <mergeCell ref="C15:D15"/>
    <mergeCell ref="C16:D16"/>
    <mergeCell ref="C17:D17"/>
    <mergeCell ref="C21:D21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33:D33"/>
    <mergeCell ref="C34:D34"/>
    <mergeCell ref="C27:D27"/>
    <mergeCell ref="C28:D28"/>
    <mergeCell ref="C29:D29"/>
    <mergeCell ref="C30:D30"/>
    <mergeCell ref="C31:D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6">
      <selection activeCell="L30" sqref="L30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3" t="s">
        <v>247</v>
      </c>
      <c r="B1" s="55"/>
      <c r="C1" s="55"/>
      <c r="D1" s="55"/>
      <c r="E1" s="55"/>
      <c r="F1" s="56"/>
      <c r="G1" s="44"/>
      <c r="H1" s="44"/>
      <c r="I1" s="142"/>
      <c r="J1" s="44"/>
      <c r="K1" s="44"/>
      <c r="L1" s="44"/>
    </row>
    <row r="2" ht="13.5" thickBot="1"/>
    <row r="3" spans="1:20" s="68" customFormat="1" ht="13.5" customHeight="1" thickTop="1">
      <c r="A3" s="172" t="s">
        <v>186</v>
      </c>
      <c r="B3" s="90"/>
      <c r="C3" s="219"/>
      <c r="D3" s="220"/>
      <c r="E3" s="120" t="s">
        <v>113</v>
      </c>
      <c r="F3" s="80" t="s">
        <v>113</v>
      </c>
      <c r="G3" s="91" t="s">
        <v>176</v>
      </c>
      <c r="H3" s="80" t="s">
        <v>113</v>
      </c>
      <c r="I3" s="80" t="s">
        <v>113</v>
      </c>
      <c r="J3" s="80" t="s">
        <v>113</v>
      </c>
      <c r="K3" s="80" t="s">
        <v>37</v>
      </c>
      <c r="L3" s="80" t="s">
        <v>134</v>
      </c>
      <c r="M3" s="80" t="s">
        <v>113</v>
      </c>
      <c r="N3" s="80" t="s">
        <v>137</v>
      </c>
      <c r="O3" s="215"/>
      <c r="P3" s="215"/>
      <c r="Q3" s="215"/>
      <c r="R3" s="92"/>
      <c r="S3" s="208"/>
      <c r="T3" s="229" t="s">
        <v>3</v>
      </c>
    </row>
    <row r="4" spans="1:20" s="68" customFormat="1" ht="12.75" customHeight="1">
      <c r="A4" s="228"/>
      <c r="B4" s="93"/>
      <c r="C4" s="211"/>
      <c r="D4" s="212"/>
      <c r="E4" s="121" t="s">
        <v>114</v>
      </c>
      <c r="F4" s="82" t="s">
        <v>118</v>
      </c>
      <c r="G4" s="95" t="s">
        <v>165</v>
      </c>
      <c r="H4" s="82" t="s">
        <v>122</v>
      </c>
      <c r="I4" s="82" t="s">
        <v>122</v>
      </c>
      <c r="J4" s="82" t="s">
        <v>128</v>
      </c>
      <c r="K4" s="82" t="s">
        <v>178</v>
      </c>
      <c r="L4" s="82" t="s">
        <v>135</v>
      </c>
      <c r="M4" s="82" t="s">
        <v>118</v>
      </c>
      <c r="N4" s="82" t="s">
        <v>138</v>
      </c>
      <c r="O4" s="216"/>
      <c r="P4" s="216"/>
      <c r="Q4" s="216"/>
      <c r="R4" s="96"/>
      <c r="S4" s="209"/>
      <c r="T4" s="230"/>
    </row>
    <row r="5" spans="1:20" s="68" customFormat="1" ht="12.75" customHeight="1">
      <c r="A5" s="228"/>
      <c r="B5" s="94" t="s">
        <v>29</v>
      </c>
      <c r="C5" s="211" t="s">
        <v>31</v>
      </c>
      <c r="D5" s="212"/>
      <c r="E5" s="121" t="s">
        <v>115</v>
      </c>
      <c r="F5" s="82" t="s">
        <v>119</v>
      </c>
      <c r="G5" s="95" t="s">
        <v>177</v>
      </c>
      <c r="H5" s="82" t="s">
        <v>123</v>
      </c>
      <c r="I5" s="82" t="s">
        <v>124</v>
      </c>
      <c r="J5" s="82" t="s">
        <v>129</v>
      </c>
      <c r="K5" s="82" t="s">
        <v>122</v>
      </c>
      <c r="L5" s="82" t="s">
        <v>136</v>
      </c>
      <c r="M5" s="82" t="s">
        <v>180</v>
      </c>
      <c r="N5" s="82" t="s">
        <v>139</v>
      </c>
      <c r="O5" s="216"/>
      <c r="P5" s="216"/>
      <c r="Q5" s="216"/>
      <c r="R5" s="96"/>
      <c r="S5" s="209"/>
      <c r="T5" s="230"/>
    </row>
    <row r="6" spans="1:20" s="68" customFormat="1" ht="12.75" customHeight="1">
      <c r="A6" s="173"/>
      <c r="B6" s="82" t="s">
        <v>30</v>
      </c>
      <c r="C6" s="218" t="s">
        <v>32</v>
      </c>
      <c r="D6" s="212"/>
      <c r="E6" s="121" t="s">
        <v>116</v>
      </c>
      <c r="F6" s="82" t="s">
        <v>120</v>
      </c>
      <c r="G6" s="95"/>
      <c r="H6" s="84"/>
      <c r="I6" s="82" t="s">
        <v>125</v>
      </c>
      <c r="J6" s="82" t="s">
        <v>130</v>
      </c>
      <c r="K6" s="82" t="s">
        <v>133</v>
      </c>
      <c r="L6" s="85" t="s">
        <v>179</v>
      </c>
      <c r="M6" s="82" t="s">
        <v>228</v>
      </c>
      <c r="N6" s="82" t="s">
        <v>181</v>
      </c>
      <c r="O6" s="216"/>
      <c r="P6" s="216"/>
      <c r="Q6" s="216"/>
      <c r="R6" s="96"/>
      <c r="S6" s="209"/>
      <c r="T6" s="230"/>
    </row>
    <row r="7" spans="1:20" s="68" customFormat="1" ht="12.75" customHeight="1">
      <c r="A7" s="173"/>
      <c r="B7" s="82" t="s">
        <v>112</v>
      </c>
      <c r="C7" s="211" t="s">
        <v>33</v>
      </c>
      <c r="D7" s="212"/>
      <c r="E7" s="121" t="s">
        <v>117</v>
      </c>
      <c r="F7" s="82" t="s">
        <v>121</v>
      </c>
      <c r="G7" s="97"/>
      <c r="H7" s="84"/>
      <c r="I7" s="82" t="s">
        <v>126</v>
      </c>
      <c r="J7" s="82" t="s">
        <v>131</v>
      </c>
      <c r="K7" s="84"/>
      <c r="L7" s="84"/>
      <c r="M7" s="82" t="s">
        <v>160</v>
      </c>
      <c r="N7" s="82" t="s">
        <v>72</v>
      </c>
      <c r="O7" s="216"/>
      <c r="P7" s="216"/>
      <c r="Q7" s="216"/>
      <c r="R7" s="96"/>
      <c r="S7" s="209"/>
      <c r="T7" s="230"/>
    </row>
    <row r="8" spans="1:20" s="68" customFormat="1" ht="12.75" customHeight="1">
      <c r="A8" s="173"/>
      <c r="B8" s="98" t="s">
        <v>25</v>
      </c>
      <c r="C8" s="213"/>
      <c r="D8" s="214"/>
      <c r="E8" s="122"/>
      <c r="F8" s="87"/>
      <c r="G8" s="99"/>
      <c r="H8" s="87"/>
      <c r="I8" s="29" t="s">
        <v>127</v>
      </c>
      <c r="J8" s="29" t="s">
        <v>132</v>
      </c>
      <c r="K8" s="87"/>
      <c r="L8" s="87"/>
      <c r="M8" s="86" t="s">
        <v>133</v>
      </c>
      <c r="N8" s="86" t="s">
        <v>182</v>
      </c>
      <c r="O8" s="217"/>
      <c r="P8" s="217"/>
      <c r="Q8" s="217"/>
      <c r="R8" s="100"/>
      <c r="S8" s="210"/>
      <c r="T8" s="230"/>
    </row>
    <row r="9" spans="1:20" s="76" customFormat="1" ht="16.5" thickBot="1">
      <c r="A9" s="174"/>
      <c r="B9" s="101"/>
      <c r="C9" s="232"/>
      <c r="D9" s="233"/>
      <c r="E9" s="123">
        <v>2111</v>
      </c>
      <c r="F9" s="124">
        <v>2112</v>
      </c>
      <c r="G9" s="124">
        <v>2122</v>
      </c>
      <c r="H9" s="124">
        <v>2131</v>
      </c>
      <c r="I9" s="124">
        <v>2132</v>
      </c>
      <c r="J9" s="124">
        <v>2133</v>
      </c>
      <c r="K9" s="124">
        <v>2139</v>
      </c>
      <c r="L9" s="124">
        <v>2141</v>
      </c>
      <c r="M9" s="124">
        <v>2310</v>
      </c>
      <c r="N9" s="124">
        <v>2324</v>
      </c>
      <c r="O9" s="124" t="s">
        <v>140</v>
      </c>
      <c r="P9" s="124">
        <v>3111</v>
      </c>
      <c r="Q9" s="124" t="s">
        <v>141</v>
      </c>
      <c r="R9" s="124" t="s">
        <v>183</v>
      </c>
      <c r="S9" s="125"/>
      <c r="T9" s="231"/>
    </row>
    <row r="10" spans="1:20" ht="22.5" customHeight="1">
      <c r="A10" s="30">
        <v>1</v>
      </c>
      <c r="B10" s="140">
        <v>1019</v>
      </c>
      <c r="C10" s="206" t="s">
        <v>219</v>
      </c>
      <c r="D10" s="20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7"/>
      <c r="T10" s="130">
        <f>SUM(E10:S10)</f>
        <v>0</v>
      </c>
    </row>
    <row r="11" spans="1:20" ht="22.5" customHeight="1">
      <c r="A11" s="30">
        <v>2</v>
      </c>
      <c r="B11" s="22">
        <v>1032</v>
      </c>
      <c r="C11" s="224" t="s">
        <v>173</v>
      </c>
      <c r="D11" s="22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7"/>
      <c r="T11" s="130">
        <f aca="true" t="shared" si="0" ref="T11:T33">SUM(E11:S11)</f>
        <v>0</v>
      </c>
    </row>
    <row r="12" spans="1:20" ht="22.5" customHeight="1">
      <c r="A12" s="30">
        <v>3</v>
      </c>
      <c r="B12" s="22">
        <v>1037</v>
      </c>
      <c r="C12" s="224" t="s">
        <v>142</v>
      </c>
      <c r="D12" s="22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7"/>
      <c r="T12" s="130">
        <f t="shared" si="0"/>
        <v>0</v>
      </c>
    </row>
    <row r="13" spans="1:20" ht="22.5" customHeight="1">
      <c r="A13" s="30">
        <v>4</v>
      </c>
      <c r="B13" s="140">
        <v>2141</v>
      </c>
      <c r="C13" s="224" t="s">
        <v>236</v>
      </c>
      <c r="D13" s="22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7"/>
      <c r="T13" s="130">
        <f t="shared" si="0"/>
        <v>0</v>
      </c>
    </row>
    <row r="14" spans="1:20" ht="22.5" customHeight="1">
      <c r="A14" s="30">
        <v>5</v>
      </c>
      <c r="B14" s="140">
        <v>2143</v>
      </c>
      <c r="C14" s="206" t="s">
        <v>237</v>
      </c>
      <c r="D14" s="20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7"/>
      <c r="T14" s="130">
        <f t="shared" si="0"/>
        <v>0</v>
      </c>
    </row>
    <row r="15" spans="1:20" ht="22.5" customHeight="1">
      <c r="A15" s="30">
        <v>6</v>
      </c>
      <c r="B15" s="22">
        <v>2310</v>
      </c>
      <c r="C15" s="224" t="s">
        <v>100</v>
      </c>
      <c r="D15" s="22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7"/>
      <c r="T15" s="130">
        <f t="shared" si="0"/>
        <v>0</v>
      </c>
    </row>
    <row r="16" spans="1:20" ht="22.5" customHeight="1">
      <c r="A16" s="30">
        <v>7</v>
      </c>
      <c r="B16" s="22">
        <v>2321</v>
      </c>
      <c r="C16" s="224" t="s">
        <v>175</v>
      </c>
      <c r="D16" s="22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7"/>
      <c r="T16" s="130">
        <f t="shared" si="0"/>
        <v>0</v>
      </c>
    </row>
    <row r="17" spans="1:20" ht="22.5" customHeight="1">
      <c r="A17" s="30">
        <v>8</v>
      </c>
      <c r="B17" s="22">
        <v>3111</v>
      </c>
      <c r="C17" s="224" t="s">
        <v>220</v>
      </c>
      <c r="D17" s="22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7"/>
      <c r="T17" s="130">
        <f t="shared" si="0"/>
        <v>0</v>
      </c>
    </row>
    <row r="18" spans="1:20" ht="22.5" customHeight="1">
      <c r="A18" s="30">
        <v>9</v>
      </c>
      <c r="B18" s="22">
        <v>3113</v>
      </c>
      <c r="C18" s="224" t="s">
        <v>221</v>
      </c>
      <c r="D18" s="22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7"/>
      <c r="T18" s="130">
        <f t="shared" si="0"/>
        <v>0</v>
      </c>
    </row>
    <row r="19" spans="1:20" ht="22.5" customHeight="1">
      <c r="A19" s="30">
        <v>10</v>
      </c>
      <c r="B19" s="22">
        <v>3117</v>
      </c>
      <c r="C19" s="206" t="s">
        <v>240</v>
      </c>
      <c r="D19" s="207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7"/>
      <c r="T19" s="130">
        <f t="shared" si="0"/>
        <v>0</v>
      </c>
    </row>
    <row r="20" spans="1:20" ht="22.5" customHeight="1">
      <c r="A20" s="30">
        <v>11</v>
      </c>
      <c r="B20" s="22">
        <v>3141</v>
      </c>
      <c r="C20" s="224" t="s">
        <v>241</v>
      </c>
      <c r="D20" s="22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7"/>
      <c r="T20" s="130">
        <f t="shared" si="0"/>
        <v>0</v>
      </c>
    </row>
    <row r="21" spans="1:20" ht="22.5" customHeight="1">
      <c r="A21" s="30">
        <v>12</v>
      </c>
      <c r="B21" s="22">
        <v>3313</v>
      </c>
      <c r="C21" s="224" t="s">
        <v>143</v>
      </c>
      <c r="D21" s="22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7"/>
      <c r="T21" s="130">
        <f t="shared" si="0"/>
        <v>0</v>
      </c>
    </row>
    <row r="22" spans="1:20" ht="22.5" customHeight="1">
      <c r="A22" s="30">
        <v>13</v>
      </c>
      <c r="B22" s="22">
        <v>3314</v>
      </c>
      <c r="C22" s="224" t="s">
        <v>103</v>
      </c>
      <c r="D22" s="22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7"/>
      <c r="T22" s="130">
        <f t="shared" si="0"/>
        <v>0</v>
      </c>
    </row>
    <row r="23" spans="1:20" ht="22.5" customHeight="1">
      <c r="A23" s="30">
        <v>14</v>
      </c>
      <c r="B23" s="22">
        <v>3392</v>
      </c>
      <c r="C23" s="224" t="s">
        <v>222</v>
      </c>
      <c r="D23" s="225"/>
      <c r="E23" s="46"/>
      <c r="F23" s="46"/>
      <c r="G23" s="46"/>
      <c r="H23" s="46"/>
      <c r="I23" s="46">
        <v>25000</v>
      </c>
      <c r="J23" s="46"/>
      <c r="K23" s="46"/>
      <c r="L23" s="46"/>
      <c r="M23" s="46"/>
      <c r="N23" s="46"/>
      <c r="O23" s="46"/>
      <c r="P23" s="46"/>
      <c r="Q23" s="46"/>
      <c r="R23" s="46"/>
      <c r="S23" s="127"/>
      <c r="T23" s="130">
        <f t="shared" si="0"/>
        <v>25000</v>
      </c>
    </row>
    <row r="24" spans="1:20" ht="22.5" customHeight="1">
      <c r="A24" s="30">
        <v>15</v>
      </c>
      <c r="B24" s="22">
        <v>3419</v>
      </c>
      <c r="C24" s="224" t="s">
        <v>223</v>
      </c>
      <c r="D24" s="22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7"/>
      <c r="T24" s="130">
        <f t="shared" si="0"/>
        <v>0</v>
      </c>
    </row>
    <row r="25" spans="1:20" ht="22.5" customHeight="1">
      <c r="A25" s="30">
        <v>16</v>
      </c>
      <c r="B25" s="22">
        <v>3519</v>
      </c>
      <c r="C25" s="224" t="s">
        <v>224</v>
      </c>
      <c r="D25" s="22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7"/>
      <c r="T25" s="130">
        <f t="shared" si="0"/>
        <v>0</v>
      </c>
    </row>
    <row r="26" spans="1:20" ht="22.5" customHeight="1">
      <c r="A26" s="30">
        <v>17</v>
      </c>
      <c r="B26" s="22">
        <v>3612</v>
      </c>
      <c r="C26" s="224" t="s">
        <v>104</v>
      </c>
      <c r="D26" s="22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7"/>
      <c r="T26" s="130">
        <f t="shared" si="0"/>
        <v>0</v>
      </c>
    </row>
    <row r="27" spans="1:20" ht="22.5" customHeight="1">
      <c r="A27" s="30">
        <v>18</v>
      </c>
      <c r="B27" s="22">
        <v>3632</v>
      </c>
      <c r="C27" s="224" t="s">
        <v>106</v>
      </c>
      <c r="D27" s="22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7"/>
      <c r="T27" s="130">
        <f t="shared" si="0"/>
        <v>0</v>
      </c>
    </row>
    <row r="28" spans="1:20" ht="22.5" customHeight="1">
      <c r="A28" s="30">
        <v>19</v>
      </c>
      <c r="B28" s="22">
        <v>3722</v>
      </c>
      <c r="C28" s="224" t="s">
        <v>144</v>
      </c>
      <c r="D28" s="22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7"/>
      <c r="T28" s="130">
        <f t="shared" si="0"/>
        <v>0</v>
      </c>
    </row>
    <row r="29" spans="1:20" ht="22.5" customHeight="1">
      <c r="A29" s="30">
        <v>20</v>
      </c>
      <c r="B29" s="22">
        <v>6171</v>
      </c>
      <c r="C29" s="224" t="s">
        <v>108</v>
      </c>
      <c r="D29" s="225"/>
      <c r="E29" s="46"/>
      <c r="F29" s="46">
        <v>5000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7"/>
      <c r="T29" s="130">
        <f t="shared" si="0"/>
        <v>5000</v>
      </c>
    </row>
    <row r="30" spans="1:20" ht="22.5" customHeight="1">
      <c r="A30" s="30">
        <v>21</v>
      </c>
      <c r="B30" s="22">
        <v>6310</v>
      </c>
      <c r="C30" s="224" t="s">
        <v>145</v>
      </c>
      <c r="D30" s="225"/>
      <c r="E30" s="46"/>
      <c r="F30" s="46"/>
      <c r="G30" s="46"/>
      <c r="H30" s="46"/>
      <c r="I30" s="46"/>
      <c r="J30" s="46"/>
      <c r="K30" s="46"/>
      <c r="L30" s="46">
        <v>10000</v>
      </c>
      <c r="M30" s="46"/>
      <c r="N30" s="46"/>
      <c r="O30" s="46"/>
      <c r="P30" s="46"/>
      <c r="Q30" s="46"/>
      <c r="R30" s="46"/>
      <c r="S30" s="127"/>
      <c r="T30" s="130">
        <f t="shared" si="0"/>
        <v>10000</v>
      </c>
    </row>
    <row r="31" spans="1:20" ht="22.5" customHeight="1">
      <c r="A31" s="30">
        <v>22</v>
      </c>
      <c r="B31" s="22">
        <v>6409</v>
      </c>
      <c r="C31" s="224" t="s">
        <v>185</v>
      </c>
      <c r="D31" s="22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7"/>
      <c r="T31" s="130">
        <f t="shared" si="0"/>
        <v>0</v>
      </c>
    </row>
    <row r="32" spans="1:20" ht="22.5" customHeight="1">
      <c r="A32" s="30">
        <v>23</v>
      </c>
      <c r="B32" s="22">
        <v>3633</v>
      </c>
      <c r="C32" s="48"/>
      <c r="D32" s="49"/>
      <c r="E32" s="46"/>
      <c r="F32" s="46"/>
      <c r="G32" s="46"/>
      <c r="H32" s="46"/>
      <c r="I32" s="46"/>
      <c r="J32" s="46"/>
      <c r="K32" s="46">
        <v>68200</v>
      </c>
      <c r="L32" s="46"/>
      <c r="M32" s="46"/>
      <c r="N32" s="46"/>
      <c r="O32" s="46"/>
      <c r="P32" s="46"/>
      <c r="Q32" s="46"/>
      <c r="R32" s="46"/>
      <c r="S32" s="127"/>
      <c r="T32" s="130">
        <f t="shared" si="0"/>
        <v>68200</v>
      </c>
    </row>
    <row r="33" spans="1:20" ht="22.5" customHeight="1" thickBot="1">
      <c r="A33" s="103">
        <v>24</v>
      </c>
      <c r="B33" s="116">
        <v>3639</v>
      </c>
      <c r="C33" s="226"/>
      <c r="D33" s="227"/>
      <c r="E33" s="128"/>
      <c r="F33" s="128"/>
      <c r="G33" s="128"/>
      <c r="H33" s="128">
        <v>23000</v>
      </c>
      <c r="I33" s="128"/>
      <c r="J33" s="128"/>
      <c r="K33" s="128"/>
      <c r="L33" s="128"/>
      <c r="M33" s="128"/>
      <c r="N33" s="128"/>
      <c r="O33" s="128"/>
      <c r="P33" s="128">
        <v>10000</v>
      </c>
      <c r="Q33" s="128"/>
      <c r="R33" s="128"/>
      <c r="S33" s="129"/>
      <c r="T33" s="130">
        <f t="shared" si="0"/>
        <v>33000</v>
      </c>
    </row>
    <row r="34" spans="1:20" s="68" customFormat="1" ht="25.5" customHeight="1" thickBot="1" thickTop="1">
      <c r="A34" s="117">
        <v>25</v>
      </c>
      <c r="B34" s="221" t="s">
        <v>146</v>
      </c>
      <c r="C34" s="222"/>
      <c r="D34" s="223"/>
      <c r="E34" s="118">
        <f>SUM(E10:E33)</f>
        <v>0</v>
      </c>
      <c r="F34" s="118">
        <f aca="true" t="shared" si="1" ref="F34:S34">SUM(F10:F33)</f>
        <v>5000</v>
      </c>
      <c r="G34" s="118">
        <f t="shared" si="1"/>
        <v>0</v>
      </c>
      <c r="H34" s="118">
        <f t="shared" si="1"/>
        <v>23000</v>
      </c>
      <c r="I34" s="118">
        <f t="shared" si="1"/>
        <v>25000</v>
      </c>
      <c r="J34" s="118">
        <f t="shared" si="1"/>
        <v>0</v>
      </c>
      <c r="K34" s="118">
        <f t="shared" si="1"/>
        <v>68200</v>
      </c>
      <c r="L34" s="118">
        <f t="shared" si="1"/>
        <v>10000</v>
      </c>
      <c r="M34" s="118">
        <f t="shared" si="1"/>
        <v>0</v>
      </c>
      <c r="N34" s="118">
        <f t="shared" si="1"/>
        <v>0</v>
      </c>
      <c r="O34" s="118">
        <f t="shared" si="1"/>
        <v>0</v>
      </c>
      <c r="P34" s="118">
        <f t="shared" si="1"/>
        <v>10000</v>
      </c>
      <c r="Q34" s="118">
        <f t="shared" si="1"/>
        <v>0</v>
      </c>
      <c r="R34" s="118">
        <f t="shared" si="1"/>
        <v>0</v>
      </c>
      <c r="S34" s="118">
        <f t="shared" si="1"/>
        <v>0</v>
      </c>
      <c r="T34" s="119">
        <f>SUM(E34:S34)</f>
        <v>141200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184</v>
      </c>
    </row>
  </sheetData>
  <sheetProtection/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Klucov</cp:lastModifiedBy>
  <cp:lastPrinted>2013-03-12T07:50:11Z</cp:lastPrinted>
  <dcterms:created xsi:type="dcterms:W3CDTF">1997-01-24T11:07:25Z</dcterms:created>
  <dcterms:modified xsi:type="dcterms:W3CDTF">2013-12-16T15:24:35Z</dcterms:modified>
  <cp:category/>
  <cp:version/>
  <cp:contentType/>
  <cp:contentStatus/>
</cp:coreProperties>
</file>